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I:\SEREM\ANO 2025\Hora Extra\"/>
    </mc:Choice>
  </mc:AlternateContent>
  <xr:revisionPtr revIDLastSave="0" documentId="13_ncr:1_{FD5272FC-5466-4EB2-AC09-D2E9B5A3361B}" xr6:coauthVersionLast="47" xr6:coauthVersionMax="47" xr10:uidLastSave="{00000000-0000-0000-0000-000000000000}"/>
  <bookViews>
    <workbookView xWindow="-120" yWindow="-120" windowWidth="29040" windowHeight="15720" tabRatio="655" activeTab="10" xr2:uid="{00000000-000D-0000-FFFF-FFFF00000000}"/>
  </bookViews>
  <sheets>
    <sheet name="JAN" sheetId="13" r:id="rId1"/>
    <sheet name="FEV" sheetId="26" r:id="rId2"/>
    <sheet name="MAR" sheetId="27" r:id="rId3"/>
    <sheet name="ABR" sheetId="28" r:id="rId4"/>
    <sheet name="MAI" sheetId="29" r:id="rId5"/>
    <sheet name="JUN" sheetId="30" r:id="rId6"/>
    <sheet name="JUL" sheetId="31" r:id="rId7"/>
    <sheet name="AGO" sheetId="32" r:id="rId8"/>
    <sheet name="SET" sheetId="33" r:id="rId9"/>
    <sheet name="OUT" sheetId="34" r:id="rId10"/>
    <sheet name="NOV" sheetId="35" r:id="rId11"/>
    <sheet name="DEZ" sheetId="36" r:id="rId12"/>
  </sheets>
  <definedNames>
    <definedName name="ABR" localSheetId="7">#REF!</definedName>
    <definedName name="ABR" localSheetId="11">#REF!</definedName>
    <definedName name="ABR" localSheetId="6">#REF!</definedName>
    <definedName name="ABR" localSheetId="5">#REF!</definedName>
    <definedName name="ABR" localSheetId="4">#REF!</definedName>
    <definedName name="ABR" localSheetId="10">#REF!</definedName>
    <definedName name="ABR" localSheetId="9">#REF!</definedName>
    <definedName name="ABR" localSheetId="8">#REF!</definedName>
    <definedName name="ABR">#REF!</definedName>
    <definedName name="_xlnm.Print_Area" localSheetId="3">ABR!$A$1:$S$58</definedName>
    <definedName name="_xlnm.Print_Area" localSheetId="7">AGO!$A$1:$S$58</definedName>
    <definedName name="_xlnm.Print_Area" localSheetId="11">DEZ!$A$1:$S$58</definedName>
    <definedName name="_xlnm.Print_Area" localSheetId="1">FEV!$A$1:$S$58</definedName>
    <definedName name="_xlnm.Print_Area" localSheetId="0">JAN!$A$1:$S$58</definedName>
    <definedName name="_xlnm.Print_Area" localSheetId="6">JUL!$A$1:$S$58</definedName>
    <definedName name="_xlnm.Print_Area" localSheetId="5">JUN!$A$1:$S$58</definedName>
    <definedName name="_xlnm.Print_Area" localSheetId="4">MAI!$A$1:$S$58</definedName>
    <definedName name="_xlnm.Print_Area" localSheetId="2">MAR!$A$1:$S$58</definedName>
    <definedName name="_xlnm.Print_Area" localSheetId="10">NOV!$A$1:$S$58</definedName>
    <definedName name="_xlnm.Print_Area" localSheetId="9">OUT!$A$1:$S$58</definedName>
    <definedName name="_xlnm.Print_Area" localSheetId="8">SET!$A$1:$S$58</definedName>
    <definedName name="OLE_LINK7_1" localSheetId="3">#REF!</definedName>
    <definedName name="OLE_LINK7_1" localSheetId="7">#REF!</definedName>
    <definedName name="OLE_LINK7_1" localSheetId="11">#REF!</definedName>
    <definedName name="OLE_LINK7_1" localSheetId="1">#REF!</definedName>
    <definedName name="OLE_LINK7_1" localSheetId="6">#REF!</definedName>
    <definedName name="OLE_LINK7_1" localSheetId="5">#REF!</definedName>
    <definedName name="OLE_LINK7_1" localSheetId="4">#REF!</definedName>
    <definedName name="OLE_LINK7_1" localSheetId="2">#REF!</definedName>
    <definedName name="OLE_LINK7_1" localSheetId="10">#REF!</definedName>
    <definedName name="OLE_LINK7_1" localSheetId="9">#REF!</definedName>
    <definedName name="OLE_LINK7_1" localSheetId="8">#REF!</definedName>
    <definedName name="OLE_LINK7_1">#REF!</definedName>
    <definedName name="OLE_LINK8_1" localSheetId="3">#REF!</definedName>
    <definedName name="OLE_LINK8_1" localSheetId="7">#REF!</definedName>
    <definedName name="OLE_LINK8_1" localSheetId="11">#REF!</definedName>
    <definedName name="OLE_LINK8_1" localSheetId="1">#REF!</definedName>
    <definedName name="OLE_LINK8_1" localSheetId="6">#REF!</definedName>
    <definedName name="OLE_LINK8_1" localSheetId="5">#REF!</definedName>
    <definedName name="OLE_LINK8_1" localSheetId="4">#REF!</definedName>
    <definedName name="OLE_LINK8_1" localSheetId="2">#REF!</definedName>
    <definedName name="OLE_LINK8_1" localSheetId="10">#REF!</definedName>
    <definedName name="OLE_LINK8_1" localSheetId="9">#REF!</definedName>
    <definedName name="OLE_LINK8_1" localSheetId="8">#REF!</definedName>
    <definedName name="OLE_LINK8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7" i="26" l="1"/>
  <c r="M45" i="26"/>
  <c r="M46" i="26"/>
  <c r="M44" i="26"/>
  <c r="M43" i="26"/>
  <c r="M42" i="26"/>
  <c r="M41" i="26"/>
  <c r="M40" i="26"/>
  <c r="M39" i="26"/>
  <c r="M47" i="13"/>
  <c r="M46" i="13"/>
  <c r="M45" i="13"/>
  <c r="M44" i="13"/>
  <c r="M43" i="13"/>
  <c r="M42" i="13"/>
  <c r="M41" i="13"/>
  <c r="M40" i="13"/>
  <c r="M39" i="13"/>
  <c r="M47" i="36"/>
  <c r="M46" i="36"/>
  <c r="M45" i="36"/>
  <c r="M43" i="36"/>
  <c r="M42" i="36"/>
  <c r="M44" i="36"/>
  <c r="M41" i="36"/>
  <c r="M40" i="36"/>
  <c r="M39" i="36"/>
  <c r="M47" i="35"/>
  <c r="M45" i="35"/>
  <c r="M46" i="35"/>
  <c r="M44" i="35"/>
  <c r="M43" i="35"/>
  <c r="M42" i="35"/>
  <c r="M41" i="35"/>
  <c r="M40" i="35"/>
  <c r="M39" i="35"/>
  <c r="M47" i="34"/>
  <c r="M46" i="34"/>
  <c r="M45" i="34"/>
  <c r="M44" i="34"/>
  <c r="M43" i="34"/>
  <c r="M42" i="34"/>
  <c r="M41" i="34"/>
  <c r="M40" i="34"/>
  <c r="M39" i="34"/>
  <c r="M47" i="33" l="1"/>
  <c r="M46" i="33"/>
  <c r="M45" i="33"/>
  <c r="M44" i="33"/>
  <c r="M43" i="33"/>
  <c r="M42" i="33"/>
  <c r="M41" i="33"/>
  <c r="M40" i="33"/>
  <c r="M47" i="32" l="1"/>
  <c r="M46" i="32"/>
  <c r="M45" i="32"/>
  <c r="M44" i="32"/>
  <c r="M43" i="32"/>
  <c r="M42" i="32"/>
  <c r="M41" i="32"/>
  <c r="M40" i="32"/>
  <c r="M39" i="32"/>
  <c r="M47" i="31"/>
  <c r="M46" i="31"/>
  <c r="M45" i="31"/>
  <c r="M44" i="31"/>
  <c r="M43" i="31"/>
  <c r="M42" i="31"/>
  <c r="M41" i="31"/>
  <c r="M40" i="31"/>
  <c r="M39" i="31"/>
  <c r="M47" i="30"/>
  <c r="M46" i="30"/>
  <c r="M45" i="30"/>
  <c r="M44" i="30"/>
  <c r="M43" i="30"/>
  <c r="M42" i="30"/>
  <c r="M41" i="30"/>
  <c r="M40" i="30"/>
  <c r="M39" i="30"/>
  <c r="M47" i="29"/>
  <c r="M46" i="29"/>
  <c r="M45" i="29"/>
  <c r="M44" i="29"/>
  <c r="M43" i="29"/>
  <c r="M42" i="29"/>
  <c r="M41" i="29"/>
  <c r="M40" i="29"/>
  <c r="M39" i="29"/>
  <c r="M47" i="28"/>
  <c r="M46" i="28"/>
  <c r="M45" i="28"/>
  <c r="M44" i="28"/>
  <c r="M43" i="28"/>
  <c r="M42" i="28"/>
  <c r="M41" i="28"/>
  <c r="M40" i="28"/>
  <c r="M39" i="28"/>
  <c r="M47" i="27"/>
  <c r="M46" i="27"/>
  <c r="M45" i="27"/>
  <c r="M44" i="27"/>
  <c r="M43" i="27"/>
  <c r="M42" i="27"/>
  <c r="M41" i="27"/>
  <c r="M38" i="27"/>
  <c r="Z47" i="36" l="1"/>
  <c r="Y47" i="36"/>
  <c r="N47" i="36"/>
  <c r="V47" i="36" s="1"/>
  <c r="L47" i="36"/>
  <c r="I47" i="36"/>
  <c r="F47" i="36"/>
  <c r="Z46" i="36"/>
  <c r="Y46" i="36"/>
  <c r="O46" i="36"/>
  <c r="N46" i="36"/>
  <c r="T46" i="36" s="1"/>
  <c r="P46" i="36" s="1"/>
  <c r="Q46" i="36" s="1"/>
  <c r="L46" i="36"/>
  <c r="I46" i="36"/>
  <c r="F46" i="36"/>
  <c r="AA45" i="36"/>
  <c r="Z45" i="36"/>
  <c r="Y45" i="36"/>
  <c r="N45" i="36"/>
  <c r="T45" i="36" s="1"/>
  <c r="P45" i="36" s="1"/>
  <c r="Q45" i="36" s="1"/>
  <c r="L45" i="36"/>
  <c r="I45" i="36"/>
  <c r="F45" i="36"/>
  <c r="Z44" i="36"/>
  <c r="Y44" i="36"/>
  <c r="O44" i="36"/>
  <c r="N44" i="36"/>
  <c r="T44" i="36" s="1"/>
  <c r="P44" i="36" s="1"/>
  <c r="Q44" i="36" s="1"/>
  <c r="L44" i="36"/>
  <c r="I44" i="36"/>
  <c r="F44" i="36"/>
  <c r="Z43" i="36"/>
  <c r="Y43" i="36"/>
  <c r="N43" i="36"/>
  <c r="L43" i="36"/>
  <c r="I43" i="36"/>
  <c r="F43" i="36"/>
  <c r="Z42" i="36"/>
  <c r="Y42" i="36"/>
  <c r="N42" i="36"/>
  <c r="L42" i="36"/>
  <c r="I42" i="36"/>
  <c r="F42" i="36"/>
  <c r="Z41" i="36"/>
  <c r="Y41" i="36"/>
  <c r="N41" i="36"/>
  <c r="V41" i="36" s="1"/>
  <c r="L41" i="36"/>
  <c r="I41" i="36"/>
  <c r="F41" i="36"/>
  <c r="Z40" i="36"/>
  <c r="Y40" i="36"/>
  <c r="AA40" i="36" s="1"/>
  <c r="V40" i="36"/>
  <c r="Q40" i="36"/>
  <c r="O40" i="36"/>
  <c r="N40" i="36"/>
  <c r="T40" i="36" s="1"/>
  <c r="P40" i="36" s="1"/>
  <c r="L40" i="36"/>
  <c r="I40" i="36"/>
  <c r="F40" i="36"/>
  <c r="Z39" i="36"/>
  <c r="Y39" i="36"/>
  <c r="AA39" i="36" s="1"/>
  <c r="O39" i="36"/>
  <c r="N39" i="36"/>
  <c r="L39" i="36"/>
  <c r="I39" i="36"/>
  <c r="F39" i="36"/>
  <c r="Z38" i="36"/>
  <c r="Y38" i="36"/>
  <c r="AA38" i="36" s="1"/>
  <c r="V38" i="36"/>
  <c r="O38" i="36"/>
  <c r="N38" i="36"/>
  <c r="T38" i="36" s="1"/>
  <c r="P38" i="36" s="1"/>
  <c r="Q38" i="36" s="1"/>
  <c r="M38" i="36"/>
  <c r="L38" i="36"/>
  <c r="I38" i="36"/>
  <c r="F38" i="36"/>
  <c r="Z37" i="36"/>
  <c r="Y37" i="36"/>
  <c r="N37" i="36"/>
  <c r="M37" i="36"/>
  <c r="L37" i="36"/>
  <c r="I37" i="36"/>
  <c r="F37" i="36"/>
  <c r="Z36" i="36"/>
  <c r="Y36" i="36"/>
  <c r="V36" i="36"/>
  <c r="O36" i="36"/>
  <c r="N36" i="36"/>
  <c r="M36" i="36"/>
  <c r="L36" i="36"/>
  <c r="I36" i="36"/>
  <c r="F36" i="36"/>
  <c r="Z35" i="36"/>
  <c r="Y35" i="36"/>
  <c r="N35" i="36"/>
  <c r="V35" i="36" s="1"/>
  <c r="M35" i="36"/>
  <c r="L35" i="36"/>
  <c r="I35" i="36"/>
  <c r="F35" i="36"/>
  <c r="Z34" i="36"/>
  <c r="Y34" i="36"/>
  <c r="AA34" i="36" s="1"/>
  <c r="V34" i="36"/>
  <c r="O34" i="36"/>
  <c r="N34" i="36"/>
  <c r="T34" i="36" s="1"/>
  <c r="P34" i="36" s="1"/>
  <c r="Q34" i="36" s="1"/>
  <c r="M34" i="36"/>
  <c r="L34" i="36"/>
  <c r="I34" i="36"/>
  <c r="F34" i="36"/>
  <c r="Z33" i="36"/>
  <c r="Y33" i="36"/>
  <c r="AA33" i="36" s="1"/>
  <c r="N33" i="36"/>
  <c r="T33" i="36" s="1"/>
  <c r="P33" i="36" s="1"/>
  <c r="M33" i="36"/>
  <c r="L33" i="36"/>
  <c r="I33" i="36"/>
  <c r="F33" i="36"/>
  <c r="Z32" i="36"/>
  <c r="Y32" i="36"/>
  <c r="AA32" i="36" s="1"/>
  <c r="N32" i="36"/>
  <c r="O32" i="36" s="1"/>
  <c r="M32" i="36"/>
  <c r="L32" i="36"/>
  <c r="I32" i="36"/>
  <c r="F32" i="36"/>
  <c r="Z31" i="36"/>
  <c r="Y31" i="36"/>
  <c r="AA31" i="36" s="1"/>
  <c r="O31" i="36"/>
  <c r="N31" i="36"/>
  <c r="Q31" i="36" s="1"/>
  <c r="M31" i="36"/>
  <c r="L31" i="36"/>
  <c r="I31" i="36"/>
  <c r="F31" i="36"/>
  <c r="Z30" i="36"/>
  <c r="Y30" i="36"/>
  <c r="AA30" i="36" s="1"/>
  <c r="O30" i="36"/>
  <c r="N30" i="36"/>
  <c r="V30" i="36" s="1"/>
  <c r="M30" i="36"/>
  <c r="L30" i="36"/>
  <c r="I30" i="36"/>
  <c r="F30" i="36"/>
  <c r="Z29" i="36"/>
  <c r="Y29" i="36"/>
  <c r="N29" i="36"/>
  <c r="V29" i="36" s="1"/>
  <c r="M29" i="36"/>
  <c r="L29" i="36"/>
  <c r="I29" i="36"/>
  <c r="F29" i="36"/>
  <c r="Z28" i="36"/>
  <c r="Y28" i="36"/>
  <c r="N28" i="36"/>
  <c r="T28" i="36" s="1"/>
  <c r="P28" i="36" s="1"/>
  <c r="Q28" i="36" s="1"/>
  <c r="M28" i="36"/>
  <c r="L28" i="36"/>
  <c r="I28" i="36"/>
  <c r="F28" i="36"/>
  <c r="Z27" i="36"/>
  <c r="Y27" i="36"/>
  <c r="AA27" i="36" s="1"/>
  <c r="N27" i="36"/>
  <c r="T27" i="36" s="1"/>
  <c r="P27" i="36" s="1"/>
  <c r="Q27" i="36" s="1"/>
  <c r="M27" i="36"/>
  <c r="L27" i="36"/>
  <c r="I27" i="36"/>
  <c r="F27" i="36"/>
  <c r="Z26" i="36"/>
  <c r="Y26" i="36"/>
  <c r="V26" i="36"/>
  <c r="N26" i="36"/>
  <c r="O26" i="36" s="1"/>
  <c r="M26" i="36"/>
  <c r="L26" i="36"/>
  <c r="I26" i="36"/>
  <c r="F26" i="36"/>
  <c r="Z25" i="36"/>
  <c r="Y25" i="36"/>
  <c r="AA25" i="36" s="1"/>
  <c r="N25" i="36"/>
  <c r="O25" i="36" s="1"/>
  <c r="M25" i="36"/>
  <c r="L25" i="36"/>
  <c r="I25" i="36"/>
  <c r="F25" i="36"/>
  <c r="Z24" i="36"/>
  <c r="Y24" i="36"/>
  <c r="AA24" i="36" s="1"/>
  <c r="O24" i="36"/>
  <c r="N24" i="36"/>
  <c r="V24" i="36" s="1"/>
  <c r="M24" i="36"/>
  <c r="L24" i="36"/>
  <c r="I24" i="36"/>
  <c r="F24" i="36"/>
  <c r="Z23" i="36"/>
  <c r="AA23" i="36" s="1"/>
  <c r="Y23" i="36"/>
  <c r="N23" i="36"/>
  <c r="V23" i="36" s="1"/>
  <c r="M23" i="36"/>
  <c r="L23" i="36"/>
  <c r="I23" i="36"/>
  <c r="F23" i="36"/>
  <c r="Z22" i="36"/>
  <c r="Y22" i="36"/>
  <c r="AA22" i="36" s="1"/>
  <c r="N22" i="36"/>
  <c r="T22" i="36" s="1"/>
  <c r="P22" i="36" s="1"/>
  <c r="Q22" i="36" s="1"/>
  <c r="M22" i="36"/>
  <c r="L22" i="36"/>
  <c r="I22" i="36"/>
  <c r="F22" i="36"/>
  <c r="Z21" i="36"/>
  <c r="Y21" i="36"/>
  <c r="AA21" i="36" s="1"/>
  <c r="N21" i="36"/>
  <c r="M21" i="36"/>
  <c r="L21" i="36"/>
  <c r="I21" i="36"/>
  <c r="F21" i="36"/>
  <c r="Z20" i="36"/>
  <c r="Y20" i="36"/>
  <c r="N20" i="36"/>
  <c r="O20" i="36" s="1"/>
  <c r="M20" i="36"/>
  <c r="L20" i="36"/>
  <c r="I20" i="36"/>
  <c r="F20" i="36"/>
  <c r="Z19" i="36"/>
  <c r="Y19" i="36"/>
  <c r="N19" i="36"/>
  <c r="O19" i="36" s="1"/>
  <c r="M19" i="36"/>
  <c r="L19" i="36"/>
  <c r="I19" i="36"/>
  <c r="F19" i="36"/>
  <c r="Z18" i="36"/>
  <c r="Y18" i="36"/>
  <c r="N18" i="36"/>
  <c r="V18" i="36" s="1"/>
  <c r="M18" i="36"/>
  <c r="L18" i="36"/>
  <c r="I18" i="36"/>
  <c r="F18" i="36"/>
  <c r="Z17" i="36"/>
  <c r="Y17" i="36"/>
  <c r="AA17" i="36" s="1"/>
  <c r="O17" i="36"/>
  <c r="N17" i="36"/>
  <c r="T17" i="36" s="1"/>
  <c r="P17" i="36" s="1"/>
  <c r="Q17" i="36" s="1"/>
  <c r="M17" i="36"/>
  <c r="L17" i="36"/>
  <c r="I17" i="36"/>
  <c r="F17" i="36"/>
  <c r="Z47" i="35"/>
  <c r="Y47" i="35"/>
  <c r="N47" i="35"/>
  <c r="T47" i="35" s="1"/>
  <c r="P47" i="35" s="1"/>
  <c r="Q47" i="35" s="1"/>
  <c r="W47" i="35" s="1"/>
  <c r="L47" i="35"/>
  <c r="I47" i="35"/>
  <c r="F47" i="35"/>
  <c r="Z46" i="35"/>
  <c r="Y46" i="35"/>
  <c r="AA46" i="35" s="1"/>
  <c r="N46" i="35"/>
  <c r="T46" i="35" s="1"/>
  <c r="P46" i="35" s="1"/>
  <c r="Q46" i="35" s="1"/>
  <c r="L46" i="35"/>
  <c r="I46" i="35"/>
  <c r="F46" i="35"/>
  <c r="Z45" i="35"/>
  <c r="Y45" i="35"/>
  <c r="N45" i="35"/>
  <c r="L45" i="35"/>
  <c r="I45" i="35"/>
  <c r="F45" i="35"/>
  <c r="Z44" i="35"/>
  <c r="Y44" i="35"/>
  <c r="N44" i="35"/>
  <c r="T44" i="35" s="1"/>
  <c r="P44" i="35" s="1"/>
  <c r="Q44" i="35" s="1"/>
  <c r="L44" i="35"/>
  <c r="I44" i="35"/>
  <c r="F44" i="35"/>
  <c r="Z43" i="35"/>
  <c r="Y43" i="35"/>
  <c r="N43" i="35"/>
  <c r="L43" i="35"/>
  <c r="I43" i="35"/>
  <c r="F43" i="35"/>
  <c r="Z42" i="35"/>
  <c r="Y42" i="35"/>
  <c r="V42" i="35"/>
  <c r="N42" i="35"/>
  <c r="T42" i="35" s="1"/>
  <c r="P42" i="35" s="1"/>
  <c r="Q42" i="35" s="1"/>
  <c r="L42" i="35"/>
  <c r="I42" i="35"/>
  <c r="F42" i="35"/>
  <c r="Z41" i="35"/>
  <c r="Y41" i="35"/>
  <c r="O41" i="35"/>
  <c r="N41" i="35"/>
  <c r="T41" i="35" s="1"/>
  <c r="P41" i="35" s="1"/>
  <c r="Q41" i="35" s="1"/>
  <c r="L41" i="35"/>
  <c r="I41" i="35"/>
  <c r="F41" i="35"/>
  <c r="Z40" i="35"/>
  <c r="Y40" i="35"/>
  <c r="AA40" i="35" s="1"/>
  <c r="N40" i="35"/>
  <c r="L40" i="35"/>
  <c r="I40" i="35"/>
  <c r="F40" i="35"/>
  <c r="Z39" i="35"/>
  <c r="Y39" i="35"/>
  <c r="N39" i="35"/>
  <c r="L39" i="35"/>
  <c r="I39" i="35"/>
  <c r="F39" i="35"/>
  <c r="Z38" i="35"/>
  <c r="Y38" i="35"/>
  <c r="N38" i="35"/>
  <c r="V38" i="35" s="1"/>
  <c r="M38" i="35"/>
  <c r="L38" i="35"/>
  <c r="I38" i="35"/>
  <c r="F38" i="35"/>
  <c r="Z37" i="35"/>
  <c r="Y37" i="35"/>
  <c r="N37" i="35"/>
  <c r="M37" i="35"/>
  <c r="L37" i="35"/>
  <c r="I37" i="35"/>
  <c r="F37" i="35"/>
  <c r="Z36" i="35"/>
  <c r="AA36" i="35" s="1"/>
  <c r="Y36" i="35"/>
  <c r="O36" i="35"/>
  <c r="N36" i="35"/>
  <c r="V36" i="35" s="1"/>
  <c r="M36" i="35"/>
  <c r="L36" i="35"/>
  <c r="I36" i="35"/>
  <c r="F36" i="35"/>
  <c r="Z35" i="35"/>
  <c r="Y35" i="35"/>
  <c r="N35" i="35"/>
  <c r="T35" i="35" s="1"/>
  <c r="P35" i="35" s="1"/>
  <c r="M35" i="35"/>
  <c r="L35" i="35"/>
  <c r="I35" i="35"/>
  <c r="F35" i="35"/>
  <c r="Z34" i="35"/>
  <c r="Y34" i="35"/>
  <c r="N34" i="35"/>
  <c r="T34" i="35" s="1"/>
  <c r="P34" i="35" s="1"/>
  <c r="Q34" i="35" s="1"/>
  <c r="M34" i="35"/>
  <c r="L34" i="35"/>
  <c r="I34" i="35"/>
  <c r="F34" i="35"/>
  <c r="Z33" i="35"/>
  <c r="Y33" i="35"/>
  <c r="N33" i="35"/>
  <c r="M33" i="35"/>
  <c r="L33" i="35"/>
  <c r="I33" i="35"/>
  <c r="F33" i="35"/>
  <c r="Z32" i="35"/>
  <c r="Y32" i="35"/>
  <c r="O32" i="35"/>
  <c r="N32" i="35"/>
  <c r="T32" i="35" s="1"/>
  <c r="P32" i="35" s="1"/>
  <c r="Q32" i="35" s="1"/>
  <c r="M32" i="35"/>
  <c r="L32" i="35"/>
  <c r="I32" i="35"/>
  <c r="F32" i="35"/>
  <c r="Z31" i="35"/>
  <c r="Y31" i="35"/>
  <c r="N31" i="35"/>
  <c r="M31" i="35"/>
  <c r="L31" i="35"/>
  <c r="I31" i="35"/>
  <c r="F31" i="35"/>
  <c r="Z30" i="35"/>
  <c r="AA30" i="35" s="1"/>
  <c r="Y30" i="35"/>
  <c r="N30" i="35"/>
  <c r="V30" i="35" s="1"/>
  <c r="M30" i="35"/>
  <c r="L30" i="35"/>
  <c r="I30" i="35"/>
  <c r="F30" i="35"/>
  <c r="Z29" i="35"/>
  <c r="Y29" i="35"/>
  <c r="O29" i="35"/>
  <c r="N29" i="35"/>
  <c r="T29" i="35" s="1"/>
  <c r="P29" i="35" s="1"/>
  <c r="M29" i="35"/>
  <c r="L29" i="35"/>
  <c r="I29" i="35"/>
  <c r="F29" i="35"/>
  <c r="Z28" i="35"/>
  <c r="Y28" i="35"/>
  <c r="N28" i="35"/>
  <c r="M28" i="35"/>
  <c r="L28" i="35"/>
  <c r="I28" i="35"/>
  <c r="F28" i="35"/>
  <c r="Z27" i="35"/>
  <c r="Y27" i="35"/>
  <c r="N27" i="35"/>
  <c r="M27" i="35"/>
  <c r="L27" i="35"/>
  <c r="I27" i="35"/>
  <c r="F27" i="35"/>
  <c r="Z26" i="35"/>
  <c r="Y26" i="35"/>
  <c r="V26" i="35"/>
  <c r="O26" i="35"/>
  <c r="N26" i="35"/>
  <c r="T26" i="35" s="1"/>
  <c r="P26" i="35" s="1"/>
  <c r="Q26" i="35" s="1"/>
  <c r="M26" i="35"/>
  <c r="L26" i="35"/>
  <c r="I26" i="35"/>
  <c r="F26" i="35"/>
  <c r="Z25" i="35"/>
  <c r="Y25" i="35"/>
  <c r="AA25" i="35" s="1"/>
  <c r="O25" i="35"/>
  <c r="N25" i="35"/>
  <c r="V25" i="35" s="1"/>
  <c r="M25" i="35"/>
  <c r="L25" i="35"/>
  <c r="I25" i="35"/>
  <c r="F25" i="35"/>
  <c r="Z24" i="35"/>
  <c r="Y24" i="35"/>
  <c r="AA24" i="35" s="1"/>
  <c r="N24" i="35"/>
  <c r="V24" i="35" s="1"/>
  <c r="M24" i="35"/>
  <c r="L24" i="35"/>
  <c r="I24" i="35"/>
  <c r="F24" i="35"/>
  <c r="Z23" i="35"/>
  <c r="Y23" i="35"/>
  <c r="V23" i="35"/>
  <c r="O23" i="35"/>
  <c r="N23" i="35"/>
  <c r="T23" i="35" s="1"/>
  <c r="P23" i="35" s="1"/>
  <c r="Q23" i="35" s="1"/>
  <c r="M23" i="35"/>
  <c r="L23" i="35"/>
  <c r="I23" i="35"/>
  <c r="F23" i="35"/>
  <c r="Z22" i="35"/>
  <c r="Y22" i="35"/>
  <c r="N22" i="35"/>
  <c r="M22" i="35"/>
  <c r="L22" i="35"/>
  <c r="I22" i="35"/>
  <c r="F22" i="35"/>
  <c r="Z21" i="35"/>
  <c r="Y21" i="35"/>
  <c r="N21" i="35"/>
  <c r="M21" i="35"/>
  <c r="L21" i="35"/>
  <c r="I21" i="35"/>
  <c r="F21" i="35"/>
  <c r="Z20" i="35"/>
  <c r="Y20" i="35"/>
  <c r="V20" i="35"/>
  <c r="N20" i="35"/>
  <c r="T20" i="35" s="1"/>
  <c r="P20" i="35" s="1"/>
  <c r="Q20" i="35" s="1"/>
  <c r="M20" i="35"/>
  <c r="L20" i="35"/>
  <c r="I20" i="35"/>
  <c r="F20" i="35"/>
  <c r="Z19" i="35"/>
  <c r="Y19" i="35"/>
  <c r="O19" i="35"/>
  <c r="N19" i="35"/>
  <c r="V19" i="35" s="1"/>
  <c r="M19" i="35"/>
  <c r="L19" i="35"/>
  <c r="I19" i="35"/>
  <c r="F19" i="35"/>
  <c r="Z18" i="35"/>
  <c r="Y18" i="35"/>
  <c r="N18" i="35"/>
  <c r="V18" i="35" s="1"/>
  <c r="M18" i="35"/>
  <c r="L18" i="35"/>
  <c r="I18" i="35"/>
  <c r="F18" i="35"/>
  <c r="Z17" i="35"/>
  <c r="Y17" i="35"/>
  <c r="AA17" i="35" s="1"/>
  <c r="N17" i="35"/>
  <c r="T17" i="35" s="1"/>
  <c r="P17" i="35" s="1"/>
  <c r="Q17" i="35" s="1"/>
  <c r="M17" i="35"/>
  <c r="L17" i="35"/>
  <c r="I17" i="35"/>
  <c r="F17" i="35"/>
  <c r="Z47" i="34"/>
  <c r="Y47" i="34"/>
  <c r="N47" i="34"/>
  <c r="V47" i="34" s="1"/>
  <c r="L47" i="34"/>
  <c r="I47" i="34"/>
  <c r="F47" i="34"/>
  <c r="Z46" i="34"/>
  <c r="Y46" i="34"/>
  <c r="AA46" i="34" s="1"/>
  <c r="O46" i="34"/>
  <c r="N46" i="34"/>
  <c r="T46" i="34" s="1"/>
  <c r="P46" i="34" s="1"/>
  <c r="Q46" i="34" s="1"/>
  <c r="L46" i="34"/>
  <c r="I46" i="34"/>
  <c r="F46" i="34"/>
  <c r="Z45" i="34"/>
  <c r="Y45" i="34"/>
  <c r="N45" i="34"/>
  <c r="T45" i="34" s="1"/>
  <c r="P45" i="34" s="1"/>
  <c r="L45" i="34"/>
  <c r="I45" i="34"/>
  <c r="F45" i="34"/>
  <c r="Z44" i="34"/>
  <c r="Y44" i="34"/>
  <c r="V44" i="34"/>
  <c r="Q44" i="34"/>
  <c r="O44" i="34"/>
  <c r="N44" i="34"/>
  <c r="T44" i="34" s="1"/>
  <c r="P44" i="34" s="1"/>
  <c r="W44" i="34"/>
  <c r="L44" i="34"/>
  <c r="I44" i="34"/>
  <c r="F44" i="34"/>
  <c r="Z43" i="34"/>
  <c r="Y43" i="34"/>
  <c r="N43" i="34"/>
  <c r="L43" i="34"/>
  <c r="I43" i="34"/>
  <c r="F43" i="34"/>
  <c r="Z42" i="34"/>
  <c r="AA42" i="34" s="1"/>
  <c r="Y42" i="34"/>
  <c r="N42" i="34"/>
  <c r="L42" i="34"/>
  <c r="I42" i="34"/>
  <c r="F42" i="34"/>
  <c r="Z41" i="34"/>
  <c r="Y41" i="34"/>
  <c r="N41" i="34"/>
  <c r="V41" i="34" s="1"/>
  <c r="L41" i="34"/>
  <c r="I41" i="34"/>
  <c r="F41" i="34"/>
  <c r="Z40" i="34"/>
  <c r="Y40" i="34"/>
  <c r="V40" i="34"/>
  <c r="N40" i="34"/>
  <c r="T40" i="34" s="1"/>
  <c r="P40" i="34" s="1"/>
  <c r="Q40" i="34" s="1"/>
  <c r="L40" i="34"/>
  <c r="I40" i="34"/>
  <c r="F40" i="34"/>
  <c r="Z39" i="34"/>
  <c r="Y39" i="34"/>
  <c r="N39" i="34"/>
  <c r="T39" i="34" s="1"/>
  <c r="P39" i="34" s="1"/>
  <c r="Q39" i="34" s="1"/>
  <c r="L39" i="34"/>
  <c r="I39" i="34"/>
  <c r="F39" i="34"/>
  <c r="Z38" i="34"/>
  <c r="Y38" i="34"/>
  <c r="AA38" i="34" s="1"/>
  <c r="V38" i="34"/>
  <c r="O38" i="34"/>
  <c r="N38" i="34"/>
  <c r="T38" i="34" s="1"/>
  <c r="P38" i="34" s="1"/>
  <c r="Q38" i="34" s="1"/>
  <c r="M38" i="34"/>
  <c r="L38" i="34"/>
  <c r="I38" i="34"/>
  <c r="F38" i="34"/>
  <c r="Z37" i="34"/>
  <c r="Y37" i="34"/>
  <c r="O37" i="34"/>
  <c r="N37" i="34"/>
  <c r="M37" i="34"/>
  <c r="L37" i="34"/>
  <c r="I37" i="34"/>
  <c r="F37" i="34"/>
  <c r="Z36" i="34"/>
  <c r="Y36" i="34"/>
  <c r="N36" i="34"/>
  <c r="M36" i="34"/>
  <c r="L36" i="34"/>
  <c r="I36" i="34"/>
  <c r="F36" i="34"/>
  <c r="Z35" i="34"/>
  <c r="Y35" i="34"/>
  <c r="N35" i="34"/>
  <c r="V35" i="34" s="1"/>
  <c r="M35" i="34"/>
  <c r="L35" i="34"/>
  <c r="I35" i="34"/>
  <c r="F35" i="34"/>
  <c r="Z34" i="34"/>
  <c r="Y34" i="34"/>
  <c r="AA34" i="34" s="1"/>
  <c r="N34" i="34"/>
  <c r="T34" i="34" s="1"/>
  <c r="P34" i="34" s="1"/>
  <c r="Q34" i="34" s="1"/>
  <c r="M34" i="34"/>
  <c r="L34" i="34"/>
  <c r="I34" i="34"/>
  <c r="F34" i="34"/>
  <c r="AA33" i="34"/>
  <c r="Z33" i="34"/>
  <c r="Y33" i="34"/>
  <c r="N33" i="34"/>
  <c r="M33" i="34"/>
  <c r="L33" i="34"/>
  <c r="I33" i="34"/>
  <c r="F33" i="34"/>
  <c r="Z32" i="34"/>
  <c r="Y32" i="34"/>
  <c r="O32" i="34"/>
  <c r="N32" i="34"/>
  <c r="T32" i="34" s="1"/>
  <c r="P32" i="34" s="1"/>
  <c r="Q32" i="34" s="1"/>
  <c r="M32" i="34"/>
  <c r="L32" i="34"/>
  <c r="I32" i="34"/>
  <c r="F32" i="34"/>
  <c r="Z31" i="34"/>
  <c r="Y31" i="34"/>
  <c r="AA31" i="34" s="1"/>
  <c r="O31" i="34"/>
  <c r="N31" i="34"/>
  <c r="M31" i="34"/>
  <c r="L31" i="34"/>
  <c r="I31" i="34"/>
  <c r="F31" i="34"/>
  <c r="Z30" i="34"/>
  <c r="Y30" i="34"/>
  <c r="O30" i="34"/>
  <c r="N30" i="34"/>
  <c r="M30" i="34"/>
  <c r="L30" i="34"/>
  <c r="I30" i="34"/>
  <c r="F30" i="34"/>
  <c r="Z29" i="34"/>
  <c r="Y29" i="34"/>
  <c r="AA29" i="34" s="1"/>
  <c r="N29" i="34"/>
  <c r="V29" i="34" s="1"/>
  <c r="M29" i="34"/>
  <c r="L29" i="34"/>
  <c r="I29" i="34"/>
  <c r="F29" i="34"/>
  <c r="Z28" i="34"/>
  <c r="Y28" i="34"/>
  <c r="O28" i="34"/>
  <c r="N28" i="34"/>
  <c r="T28" i="34" s="1"/>
  <c r="P28" i="34" s="1"/>
  <c r="Q28" i="34" s="1"/>
  <c r="M28" i="34"/>
  <c r="L28" i="34"/>
  <c r="I28" i="34"/>
  <c r="F28" i="34"/>
  <c r="Z27" i="34"/>
  <c r="Y27" i="34"/>
  <c r="AA27" i="34" s="1"/>
  <c r="N27" i="34"/>
  <c r="M27" i="34"/>
  <c r="L27" i="34"/>
  <c r="I27" i="34"/>
  <c r="F27" i="34"/>
  <c r="Z26" i="34"/>
  <c r="Y26" i="34"/>
  <c r="N26" i="34"/>
  <c r="M26" i="34"/>
  <c r="L26" i="34"/>
  <c r="I26" i="34"/>
  <c r="F26" i="34"/>
  <c r="Z25" i="34"/>
  <c r="Y25" i="34"/>
  <c r="N25" i="34"/>
  <c r="M25" i="34"/>
  <c r="L25" i="34"/>
  <c r="I25" i="34"/>
  <c r="F25" i="34"/>
  <c r="Z24" i="34"/>
  <c r="Y24" i="34"/>
  <c r="N24" i="34"/>
  <c r="M24" i="34"/>
  <c r="L24" i="34"/>
  <c r="I24" i="34"/>
  <c r="F24" i="34"/>
  <c r="Z23" i="34"/>
  <c r="Y23" i="34"/>
  <c r="N23" i="34"/>
  <c r="M23" i="34"/>
  <c r="L23" i="34"/>
  <c r="I23" i="34"/>
  <c r="F23" i="34"/>
  <c r="Z22" i="34"/>
  <c r="Y22" i="34"/>
  <c r="O22" i="34"/>
  <c r="N22" i="34"/>
  <c r="T22" i="34" s="1"/>
  <c r="P22" i="34" s="1"/>
  <c r="Q22" i="34" s="1"/>
  <c r="M22" i="34"/>
  <c r="L22" i="34"/>
  <c r="I22" i="34"/>
  <c r="F22" i="34"/>
  <c r="Z21" i="34"/>
  <c r="Y21" i="34"/>
  <c r="AA21" i="34" s="1"/>
  <c r="N21" i="34"/>
  <c r="T21" i="34" s="1"/>
  <c r="P21" i="34" s="1"/>
  <c r="Q21" i="34" s="1"/>
  <c r="M21" i="34"/>
  <c r="L21" i="34"/>
  <c r="I21" i="34"/>
  <c r="F21" i="34"/>
  <c r="Z20" i="34"/>
  <c r="Y20" i="34"/>
  <c r="N20" i="34"/>
  <c r="M20" i="34"/>
  <c r="L20" i="34"/>
  <c r="I20" i="34"/>
  <c r="F20" i="34"/>
  <c r="Z19" i="34"/>
  <c r="Y19" i="34"/>
  <c r="AA19" i="34" s="1"/>
  <c r="N19" i="34"/>
  <c r="M19" i="34"/>
  <c r="L19" i="34"/>
  <c r="I19" i="34"/>
  <c r="F19" i="34"/>
  <c r="Z18" i="34"/>
  <c r="AA18" i="34" s="1"/>
  <c r="Y18" i="34"/>
  <c r="O18" i="34"/>
  <c r="N18" i="34"/>
  <c r="M18" i="34"/>
  <c r="L18" i="34"/>
  <c r="I18" i="34"/>
  <c r="F18" i="34"/>
  <c r="Z17" i="34"/>
  <c r="Y17" i="34"/>
  <c r="V17" i="34"/>
  <c r="O17" i="34"/>
  <c r="N17" i="34"/>
  <c r="T17" i="34" s="1"/>
  <c r="P17" i="34" s="1"/>
  <c r="Q17" i="34" s="1"/>
  <c r="M17" i="34"/>
  <c r="L17" i="34"/>
  <c r="I17" i="34"/>
  <c r="F17" i="34"/>
  <c r="Z47" i="33"/>
  <c r="Y47" i="33"/>
  <c r="V47" i="33"/>
  <c r="N47" i="33"/>
  <c r="T47" i="33" s="1"/>
  <c r="P47" i="33" s="1"/>
  <c r="L47" i="33"/>
  <c r="I47" i="33"/>
  <c r="F47" i="33"/>
  <c r="Z46" i="33"/>
  <c r="AA46" i="33" s="1"/>
  <c r="Y46" i="33"/>
  <c r="V46" i="33"/>
  <c r="N46" i="33"/>
  <c r="T46" i="33" s="1"/>
  <c r="P46" i="33" s="1"/>
  <c r="Q46" i="33" s="1"/>
  <c r="L46" i="33"/>
  <c r="I46" i="33"/>
  <c r="F46" i="33"/>
  <c r="Z45" i="33"/>
  <c r="Y45" i="33"/>
  <c r="N45" i="33"/>
  <c r="T45" i="33" s="1"/>
  <c r="P45" i="33" s="1"/>
  <c r="Q45" i="33" s="1"/>
  <c r="L45" i="33"/>
  <c r="I45" i="33"/>
  <c r="F45" i="33"/>
  <c r="Z44" i="33"/>
  <c r="Y44" i="33"/>
  <c r="AA44" i="33" s="1"/>
  <c r="O44" i="33"/>
  <c r="N44" i="33"/>
  <c r="T44" i="33" s="1"/>
  <c r="P44" i="33" s="1"/>
  <c r="Q44" i="33" s="1"/>
  <c r="L44" i="33"/>
  <c r="I44" i="33"/>
  <c r="F44" i="33"/>
  <c r="Z43" i="33"/>
  <c r="Y43" i="33"/>
  <c r="AA43" i="33" s="1"/>
  <c r="N43" i="33"/>
  <c r="L43" i="33"/>
  <c r="I43" i="33"/>
  <c r="F43" i="33"/>
  <c r="Z42" i="33"/>
  <c r="AA42" i="33" s="1"/>
  <c r="Y42" i="33"/>
  <c r="N42" i="33"/>
  <c r="V42" i="33" s="1"/>
  <c r="L42" i="33"/>
  <c r="I42" i="33"/>
  <c r="F42" i="33"/>
  <c r="Z41" i="33"/>
  <c r="Y41" i="33"/>
  <c r="AA41" i="33" s="1"/>
  <c r="N41" i="33"/>
  <c r="T41" i="33" s="1"/>
  <c r="P41" i="33" s="1"/>
  <c r="L41" i="33"/>
  <c r="I41" i="33"/>
  <c r="F41" i="33"/>
  <c r="Z40" i="33"/>
  <c r="Y40" i="33"/>
  <c r="AA40" i="33" s="1"/>
  <c r="N40" i="33"/>
  <c r="T40" i="33" s="1"/>
  <c r="P40" i="33" s="1"/>
  <c r="L40" i="33"/>
  <c r="I40" i="33"/>
  <c r="F40" i="33"/>
  <c r="Z39" i="33"/>
  <c r="Y39" i="33"/>
  <c r="AA39" i="33" s="1"/>
  <c r="N39" i="33"/>
  <c r="T39" i="33" s="1"/>
  <c r="P39" i="33" s="1"/>
  <c r="Q39" i="33" s="1"/>
  <c r="M39" i="33"/>
  <c r="L39" i="33"/>
  <c r="I39" i="33"/>
  <c r="F39" i="33"/>
  <c r="Z38" i="33"/>
  <c r="Y38" i="33"/>
  <c r="V38" i="33"/>
  <c r="O38" i="33"/>
  <c r="N38" i="33"/>
  <c r="T38" i="33" s="1"/>
  <c r="P38" i="33" s="1"/>
  <c r="Q38" i="33" s="1"/>
  <c r="M38" i="33"/>
  <c r="L38" i="33"/>
  <c r="I38" i="33"/>
  <c r="F38" i="33"/>
  <c r="Z37" i="33"/>
  <c r="Y37" i="33"/>
  <c r="AA37" i="33" s="1"/>
  <c r="N37" i="33"/>
  <c r="M37" i="33"/>
  <c r="L37" i="33"/>
  <c r="I37" i="33"/>
  <c r="F37" i="33"/>
  <c r="Z36" i="33"/>
  <c r="AA36" i="33" s="1"/>
  <c r="Y36" i="33"/>
  <c r="O36" i="33"/>
  <c r="N36" i="33"/>
  <c r="V36" i="33" s="1"/>
  <c r="M36" i="33"/>
  <c r="L36" i="33"/>
  <c r="I36" i="33"/>
  <c r="F36" i="33"/>
  <c r="Z35" i="33"/>
  <c r="Y35" i="33"/>
  <c r="V35" i="33"/>
  <c r="N35" i="33"/>
  <c r="M35" i="33"/>
  <c r="L35" i="33"/>
  <c r="I35" i="33"/>
  <c r="F35" i="33"/>
  <c r="Z34" i="33"/>
  <c r="Y34" i="33"/>
  <c r="V34" i="33"/>
  <c r="N34" i="33"/>
  <c r="T34" i="33" s="1"/>
  <c r="P34" i="33" s="1"/>
  <c r="M34" i="33"/>
  <c r="L34" i="33"/>
  <c r="I34" i="33"/>
  <c r="F34" i="33"/>
  <c r="Z33" i="33"/>
  <c r="Y33" i="33"/>
  <c r="N33" i="33"/>
  <c r="O33" i="33" s="1"/>
  <c r="M33" i="33"/>
  <c r="L33" i="33"/>
  <c r="I33" i="33"/>
  <c r="F33" i="33"/>
  <c r="Z32" i="33"/>
  <c r="Y32" i="33"/>
  <c r="O32" i="33"/>
  <c r="N32" i="33"/>
  <c r="T32" i="33" s="1"/>
  <c r="P32" i="33" s="1"/>
  <c r="Q32" i="33" s="1"/>
  <c r="M32" i="33"/>
  <c r="L32" i="33"/>
  <c r="I32" i="33"/>
  <c r="F32" i="33"/>
  <c r="Z31" i="33"/>
  <c r="Y31" i="33"/>
  <c r="N31" i="33"/>
  <c r="M31" i="33"/>
  <c r="L31" i="33"/>
  <c r="I31" i="33"/>
  <c r="F31" i="33"/>
  <c r="Z30" i="33"/>
  <c r="Y30" i="33"/>
  <c r="N30" i="33"/>
  <c r="V30" i="33" s="1"/>
  <c r="M30" i="33"/>
  <c r="L30" i="33"/>
  <c r="I30" i="33"/>
  <c r="F30" i="33"/>
  <c r="Z29" i="33"/>
  <c r="Y29" i="33"/>
  <c r="N29" i="33"/>
  <c r="T29" i="33" s="1"/>
  <c r="P29" i="33" s="1"/>
  <c r="Q29" i="33" s="1"/>
  <c r="W29" i="33" s="1"/>
  <c r="M29" i="33"/>
  <c r="L29" i="33"/>
  <c r="I29" i="33"/>
  <c r="F29" i="33"/>
  <c r="Z28" i="33"/>
  <c r="AA28" i="33" s="1"/>
  <c r="Y28" i="33"/>
  <c r="V28" i="33"/>
  <c r="N28" i="33"/>
  <c r="T28" i="33" s="1"/>
  <c r="P28" i="33" s="1"/>
  <c r="Q28" i="33" s="1"/>
  <c r="M28" i="33"/>
  <c r="L28" i="33"/>
  <c r="I28" i="33"/>
  <c r="F28" i="33"/>
  <c r="Z27" i="33"/>
  <c r="Y27" i="33"/>
  <c r="AA27" i="33" s="1"/>
  <c r="N27" i="33"/>
  <c r="M27" i="33"/>
  <c r="L27" i="33"/>
  <c r="I27" i="33"/>
  <c r="F27" i="33"/>
  <c r="Z26" i="33"/>
  <c r="Y26" i="33"/>
  <c r="N26" i="33"/>
  <c r="M26" i="33"/>
  <c r="L26" i="33"/>
  <c r="I26" i="33"/>
  <c r="F26" i="33"/>
  <c r="Z25" i="33"/>
  <c r="Y25" i="33"/>
  <c r="AA25" i="33" s="1"/>
  <c r="N25" i="33"/>
  <c r="M25" i="33"/>
  <c r="L25" i="33"/>
  <c r="I25" i="33"/>
  <c r="F25" i="33"/>
  <c r="Z24" i="33"/>
  <c r="AA24" i="33" s="1"/>
  <c r="Y24" i="33"/>
  <c r="N24" i="33"/>
  <c r="V24" i="33" s="1"/>
  <c r="M24" i="33"/>
  <c r="L24" i="33"/>
  <c r="I24" i="33"/>
  <c r="F24" i="33"/>
  <c r="Z23" i="33"/>
  <c r="Y23" i="33"/>
  <c r="O23" i="33"/>
  <c r="N23" i="33"/>
  <c r="T23" i="33" s="1"/>
  <c r="P23" i="33" s="1"/>
  <c r="Q23" i="33" s="1"/>
  <c r="M23" i="33"/>
  <c r="L23" i="33"/>
  <c r="I23" i="33"/>
  <c r="F23" i="33"/>
  <c r="Z22" i="33"/>
  <c r="Y22" i="33"/>
  <c r="O22" i="33"/>
  <c r="N22" i="33"/>
  <c r="T22" i="33" s="1"/>
  <c r="P22" i="33" s="1"/>
  <c r="Q22" i="33" s="1"/>
  <c r="M22" i="33"/>
  <c r="L22" i="33"/>
  <c r="I22" i="33"/>
  <c r="F22" i="33"/>
  <c r="Z21" i="33"/>
  <c r="Y21" i="33"/>
  <c r="AA21" i="33" s="1"/>
  <c r="N21" i="33"/>
  <c r="M21" i="33"/>
  <c r="L21" i="33"/>
  <c r="I21" i="33"/>
  <c r="F21" i="33"/>
  <c r="Z20" i="33"/>
  <c r="Y20" i="33"/>
  <c r="N20" i="33"/>
  <c r="M20" i="33"/>
  <c r="L20" i="33"/>
  <c r="I20" i="33"/>
  <c r="F20" i="33"/>
  <c r="Z19" i="33"/>
  <c r="Y19" i="33"/>
  <c r="N19" i="33"/>
  <c r="O19" i="33" s="1"/>
  <c r="M19" i="33"/>
  <c r="L19" i="33"/>
  <c r="I19" i="33"/>
  <c r="F19" i="33"/>
  <c r="Z18" i="33"/>
  <c r="Y18" i="33"/>
  <c r="N18" i="33"/>
  <c r="V18" i="33" s="1"/>
  <c r="M18" i="33"/>
  <c r="L18" i="33"/>
  <c r="I18" i="33"/>
  <c r="F18" i="33"/>
  <c r="Z17" i="33"/>
  <c r="Y17" i="33"/>
  <c r="N17" i="33"/>
  <c r="T17" i="33" s="1"/>
  <c r="P17" i="33" s="1"/>
  <c r="Q17" i="33" s="1"/>
  <c r="M17" i="33"/>
  <c r="L17" i="33"/>
  <c r="I17" i="33"/>
  <c r="F17" i="33"/>
  <c r="Z47" i="32"/>
  <c r="Y47" i="32"/>
  <c r="AA47" i="32" s="1"/>
  <c r="N47" i="32"/>
  <c r="V47" i="32" s="1"/>
  <c r="L47" i="32"/>
  <c r="I47" i="32"/>
  <c r="F47" i="32"/>
  <c r="Z46" i="32"/>
  <c r="Y46" i="32"/>
  <c r="AA46" i="32" s="1"/>
  <c r="N46" i="32"/>
  <c r="T46" i="32" s="1"/>
  <c r="P46" i="32" s="1"/>
  <c r="Q46" i="32" s="1"/>
  <c r="L46" i="32"/>
  <c r="I46" i="32"/>
  <c r="F46" i="32"/>
  <c r="Z45" i="32"/>
  <c r="Y45" i="32"/>
  <c r="N45" i="32"/>
  <c r="T45" i="32" s="1"/>
  <c r="P45" i="32" s="1"/>
  <c r="Q45" i="32" s="1"/>
  <c r="L45" i="32"/>
  <c r="I45" i="32"/>
  <c r="F45" i="32"/>
  <c r="Z44" i="32"/>
  <c r="Y44" i="32"/>
  <c r="AA44" i="32" s="1"/>
  <c r="N44" i="32"/>
  <c r="T44" i="32" s="1"/>
  <c r="P44" i="32" s="1"/>
  <c r="Q44" i="32" s="1"/>
  <c r="L44" i="32"/>
  <c r="I44" i="32"/>
  <c r="F44" i="32"/>
  <c r="Z43" i="32"/>
  <c r="Y43" i="32"/>
  <c r="AA43" i="32" s="1"/>
  <c r="N43" i="32"/>
  <c r="L43" i="32"/>
  <c r="I43" i="32"/>
  <c r="F43" i="32"/>
  <c r="Z42" i="32"/>
  <c r="Y42" i="32"/>
  <c r="N42" i="32"/>
  <c r="L42" i="32"/>
  <c r="I42" i="32"/>
  <c r="F42" i="32"/>
  <c r="Z41" i="32"/>
  <c r="Y41" i="32"/>
  <c r="N41" i="32"/>
  <c r="V41" i="32" s="1"/>
  <c r="L41" i="32"/>
  <c r="I41" i="32"/>
  <c r="F41" i="32"/>
  <c r="Z40" i="32"/>
  <c r="Y40" i="32"/>
  <c r="V40" i="32"/>
  <c r="O40" i="32"/>
  <c r="N40" i="32"/>
  <c r="T40" i="32" s="1"/>
  <c r="P40" i="32" s="1"/>
  <c r="Q40" i="32" s="1"/>
  <c r="L40" i="32"/>
  <c r="I40" i="32"/>
  <c r="F40" i="32"/>
  <c r="Z39" i="32"/>
  <c r="Y39" i="32"/>
  <c r="N39" i="32"/>
  <c r="T39" i="32" s="1"/>
  <c r="P39" i="32" s="1"/>
  <c r="Q39" i="32" s="1"/>
  <c r="L39" i="32"/>
  <c r="I39" i="32"/>
  <c r="F39" i="32"/>
  <c r="Z38" i="32"/>
  <c r="Y38" i="32"/>
  <c r="O38" i="32"/>
  <c r="N38" i="32"/>
  <c r="T38" i="32" s="1"/>
  <c r="P38" i="32" s="1"/>
  <c r="Q38" i="32" s="1"/>
  <c r="M38" i="32"/>
  <c r="L38" i="32"/>
  <c r="I38" i="32"/>
  <c r="F38" i="32"/>
  <c r="Z37" i="32"/>
  <c r="Y37" i="32"/>
  <c r="O37" i="32"/>
  <c r="N37" i="32"/>
  <c r="M37" i="32"/>
  <c r="L37" i="32"/>
  <c r="I37" i="32"/>
  <c r="F37" i="32"/>
  <c r="Z36" i="32"/>
  <c r="AA36" i="32" s="1"/>
  <c r="Y36" i="32"/>
  <c r="O36" i="32"/>
  <c r="N36" i="32"/>
  <c r="M36" i="32"/>
  <c r="L36" i="32"/>
  <c r="I36" i="32"/>
  <c r="F36" i="32"/>
  <c r="Z35" i="32"/>
  <c r="Y35" i="32"/>
  <c r="AA35" i="32" s="1"/>
  <c r="N35" i="32"/>
  <c r="V35" i="32" s="1"/>
  <c r="M35" i="32"/>
  <c r="L35" i="32"/>
  <c r="I35" i="32"/>
  <c r="F35" i="32"/>
  <c r="Z34" i="32"/>
  <c r="Y34" i="32"/>
  <c r="AA34" i="32" s="1"/>
  <c r="O34" i="32"/>
  <c r="N34" i="32"/>
  <c r="T34" i="32" s="1"/>
  <c r="P34" i="32" s="1"/>
  <c r="Q34" i="32" s="1"/>
  <c r="M34" i="32"/>
  <c r="L34" i="32"/>
  <c r="I34" i="32"/>
  <c r="F34" i="32"/>
  <c r="Z33" i="32"/>
  <c r="Y33" i="32"/>
  <c r="N33" i="32"/>
  <c r="M33" i="32"/>
  <c r="L33" i="32"/>
  <c r="I33" i="32"/>
  <c r="F33" i="32"/>
  <c r="Z32" i="32"/>
  <c r="Y32" i="32"/>
  <c r="AA32" i="32" s="1"/>
  <c r="N32" i="32"/>
  <c r="M32" i="32"/>
  <c r="L32" i="32"/>
  <c r="I32" i="32"/>
  <c r="F32" i="32"/>
  <c r="Z31" i="32"/>
  <c r="Y31" i="32"/>
  <c r="N31" i="32"/>
  <c r="M31" i="32"/>
  <c r="L31" i="32"/>
  <c r="I31" i="32"/>
  <c r="F31" i="32"/>
  <c r="Z30" i="32"/>
  <c r="Y30" i="32"/>
  <c r="N30" i="32"/>
  <c r="O30" i="32" s="1"/>
  <c r="M30" i="32"/>
  <c r="L30" i="32"/>
  <c r="I30" i="32"/>
  <c r="F30" i="32"/>
  <c r="Z29" i="32"/>
  <c r="Y29" i="32"/>
  <c r="N29" i="32"/>
  <c r="M29" i="32"/>
  <c r="L29" i="32"/>
  <c r="I29" i="32"/>
  <c r="F29" i="32"/>
  <c r="Z28" i="32"/>
  <c r="Y28" i="32"/>
  <c r="N28" i="32"/>
  <c r="T28" i="32" s="1"/>
  <c r="P28" i="32" s="1"/>
  <c r="Q28" i="32" s="1"/>
  <c r="M28" i="32"/>
  <c r="L28" i="32"/>
  <c r="I28" i="32"/>
  <c r="F28" i="32"/>
  <c r="Z27" i="32"/>
  <c r="Y27" i="32"/>
  <c r="AA27" i="32" s="1"/>
  <c r="N27" i="32"/>
  <c r="T27" i="32" s="1"/>
  <c r="P27" i="32" s="1"/>
  <c r="Q27" i="32" s="1"/>
  <c r="M27" i="32"/>
  <c r="L27" i="32"/>
  <c r="I27" i="32"/>
  <c r="F27" i="32"/>
  <c r="Z26" i="32"/>
  <c r="Y26" i="32"/>
  <c r="O26" i="32"/>
  <c r="N26" i="32"/>
  <c r="T26" i="32" s="1"/>
  <c r="P26" i="32" s="1"/>
  <c r="Q26" i="32" s="1"/>
  <c r="M26" i="32"/>
  <c r="L26" i="32"/>
  <c r="I26" i="32"/>
  <c r="F26" i="32"/>
  <c r="Z25" i="32"/>
  <c r="Y25" i="32"/>
  <c r="N25" i="32"/>
  <c r="M25" i="32"/>
  <c r="L25" i="32"/>
  <c r="I25" i="32"/>
  <c r="F25" i="32"/>
  <c r="Z24" i="32"/>
  <c r="Y24" i="32"/>
  <c r="N24" i="32"/>
  <c r="M24" i="32"/>
  <c r="L24" i="32"/>
  <c r="I24" i="32"/>
  <c r="F24" i="32"/>
  <c r="Z23" i="32"/>
  <c r="Y23" i="32"/>
  <c r="N23" i="32"/>
  <c r="M23" i="32"/>
  <c r="L23" i="32"/>
  <c r="I23" i="32"/>
  <c r="F23" i="32"/>
  <c r="Z22" i="32"/>
  <c r="Y22" i="32"/>
  <c r="N22" i="32"/>
  <c r="M22" i="32"/>
  <c r="L22" i="32"/>
  <c r="I22" i="32"/>
  <c r="F22" i="32"/>
  <c r="Z21" i="32"/>
  <c r="Y21" i="32"/>
  <c r="N21" i="32"/>
  <c r="T21" i="32" s="1"/>
  <c r="P21" i="32" s="1"/>
  <c r="Q21" i="32" s="1"/>
  <c r="M21" i="32"/>
  <c r="L21" i="32"/>
  <c r="I21" i="32"/>
  <c r="F21" i="32"/>
  <c r="Z20" i="32"/>
  <c r="Y20" i="32"/>
  <c r="AA20" i="32" s="1"/>
  <c r="O20" i="32"/>
  <c r="N20" i="32"/>
  <c r="T20" i="32" s="1"/>
  <c r="P20" i="32" s="1"/>
  <c r="Q20" i="32" s="1"/>
  <c r="M20" i="32"/>
  <c r="L20" i="32"/>
  <c r="I20" i="32"/>
  <c r="F20" i="32"/>
  <c r="Z19" i="32"/>
  <c r="Y19" i="32"/>
  <c r="N19" i="32"/>
  <c r="M19" i="32"/>
  <c r="L19" i="32"/>
  <c r="I19" i="32"/>
  <c r="F19" i="32"/>
  <c r="Z18" i="32"/>
  <c r="Y18" i="32"/>
  <c r="N18" i="32"/>
  <c r="M18" i="32"/>
  <c r="L18" i="32"/>
  <c r="I18" i="32"/>
  <c r="F18" i="32"/>
  <c r="Z17" i="32"/>
  <c r="Y17" i="32"/>
  <c r="N17" i="32"/>
  <c r="M17" i="32"/>
  <c r="L17" i="32"/>
  <c r="I17" i="32"/>
  <c r="F17" i="32"/>
  <c r="Z47" i="31"/>
  <c r="Y47" i="31"/>
  <c r="AA47" i="31" s="1"/>
  <c r="V47" i="31"/>
  <c r="O47" i="31"/>
  <c r="N47" i="31"/>
  <c r="T47" i="31" s="1"/>
  <c r="P47" i="31" s="1"/>
  <c r="Q47" i="31" s="1"/>
  <c r="W47" i="31" s="1"/>
  <c r="L47" i="31"/>
  <c r="I47" i="31"/>
  <c r="F47" i="31"/>
  <c r="Z46" i="31"/>
  <c r="Y46" i="31"/>
  <c r="AA46" i="31" s="1"/>
  <c r="N46" i="31"/>
  <c r="L46" i="31"/>
  <c r="I46" i="31"/>
  <c r="F46" i="31"/>
  <c r="Z45" i="31"/>
  <c r="Y45" i="31"/>
  <c r="AA45" i="31" s="1"/>
  <c r="N45" i="31"/>
  <c r="L45" i="31"/>
  <c r="I45" i="31"/>
  <c r="F45" i="31"/>
  <c r="Z44" i="31"/>
  <c r="Y44" i="31"/>
  <c r="O44" i="31"/>
  <c r="N44" i="31"/>
  <c r="L44" i="31"/>
  <c r="I44" i="31"/>
  <c r="F44" i="31"/>
  <c r="Z43" i="31"/>
  <c r="Y43" i="31"/>
  <c r="O43" i="31"/>
  <c r="N43" i="31"/>
  <c r="V43" i="31" s="1"/>
  <c r="L43" i="31"/>
  <c r="I43" i="31"/>
  <c r="F43" i="31"/>
  <c r="Z42" i="31"/>
  <c r="AA42" i="31" s="1"/>
  <c r="Y42" i="31"/>
  <c r="N42" i="31"/>
  <c r="L42" i="31"/>
  <c r="I42" i="31"/>
  <c r="F42" i="31"/>
  <c r="Z41" i="31"/>
  <c r="Y41" i="31"/>
  <c r="AA41" i="31" s="1"/>
  <c r="N41" i="31"/>
  <c r="L41" i="31"/>
  <c r="I41" i="31"/>
  <c r="F41" i="31"/>
  <c r="Z40" i="31"/>
  <c r="Y40" i="31"/>
  <c r="AA40" i="31" s="1"/>
  <c r="N40" i="31"/>
  <c r="V40" i="31" s="1"/>
  <c r="L40" i="31"/>
  <c r="I40" i="31"/>
  <c r="F40" i="31"/>
  <c r="Z39" i="31"/>
  <c r="Y39" i="31"/>
  <c r="AA39" i="31" s="1"/>
  <c r="N39" i="31"/>
  <c r="L39" i="31"/>
  <c r="I39" i="31"/>
  <c r="F39" i="31"/>
  <c r="Z38" i="31"/>
  <c r="Y38" i="31"/>
  <c r="N38" i="31"/>
  <c r="T38" i="31" s="1"/>
  <c r="P38" i="31" s="1"/>
  <c r="Q38" i="31" s="1"/>
  <c r="M38" i="31"/>
  <c r="L38" i="31"/>
  <c r="I38" i="31"/>
  <c r="F38" i="31"/>
  <c r="Z37" i="31"/>
  <c r="Y37" i="31"/>
  <c r="O37" i="31"/>
  <c r="N37" i="31"/>
  <c r="T37" i="31" s="1"/>
  <c r="P37" i="31" s="1"/>
  <c r="Q37" i="31" s="1"/>
  <c r="M37" i="31"/>
  <c r="L37" i="31"/>
  <c r="I37" i="31"/>
  <c r="F37" i="31"/>
  <c r="Z36" i="31"/>
  <c r="Y36" i="31"/>
  <c r="N36" i="31"/>
  <c r="M36" i="31"/>
  <c r="L36" i="31"/>
  <c r="I36" i="31"/>
  <c r="F36" i="31"/>
  <c r="Z35" i="31"/>
  <c r="Y35" i="31"/>
  <c r="N35" i="31"/>
  <c r="V35" i="31" s="1"/>
  <c r="M35" i="31"/>
  <c r="L35" i="31"/>
  <c r="I35" i="31"/>
  <c r="F35" i="31"/>
  <c r="Z34" i="31"/>
  <c r="Y34" i="31"/>
  <c r="V34" i="31"/>
  <c r="N34" i="31"/>
  <c r="T34" i="31" s="1"/>
  <c r="P34" i="31" s="1"/>
  <c r="Q34" i="31" s="1"/>
  <c r="M34" i="31"/>
  <c r="L34" i="31"/>
  <c r="I34" i="31"/>
  <c r="F34" i="31"/>
  <c r="Z33" i="31"/>
  <c r="Y33" i="31"/>
  <c r="N33" i="31"/>
  <c r="T33" i="31" s="1"/>
  <c r="P33" i="31" s="1"/>
  <c r="Q33" i="31" s="1"/>
  <c r="M33" i="31"/>
  <c r="L33" i="31"/>
  <c r="I33" i="31"/>
  <c r="F33" i="31"/>
  <c r="Z32" i="31"/>
  <c r="Y32" i="31"/>
  <c r="AA32" i="31" s="1"/>
  <c r="V32" i="31"/>
  <c r="N32" i="31"/>
  <c r="T32" i="31" s="1"/>
  <c r="P32" i="31" s="1"/>
  <c r="Q32" i="31" s="1"/>
  <c r="M32" i="31"/>
  <c r="L32" i="31"/>
  <c r="I32" i="31"/>
  <c r="F32" i="31"/>
  <c r="Z31" i="31"/>
  <c r="Y31" i="31"/>
  <c r="V31" i="31"/>
  <c r="O31" i="31"/>
  <c r="N31" i="31"/>
  <c r="M31" i="31"/>
  <c r="L31" i="31"/>
  <c r="I31" i="31"/>
  <c r="F31" i="31"/>
  <c r="Z30" i="31"/>
  <c r="Y30" i="31"/>
  <c r="N30" i="31"/>
  <c r="M30" i="31"/>
  <c r="L30" i="31"/>
  <c r="I30" i="31"/>
  <c r="F30" i="31"/>
  <c r="Z29" i="31"/>
  <c r="Y29" i="31"/>
  <c r="N29" i="31"/>
  <c r="V29" i="31" s="1"/>
  <c r="M29" i="31"/>
  <c r="L29" i="31"/>
  <c r="I29" i="31"/>
  <c r="F29" i="31"/>
  <c r="Z28" i="31"/>
  <c r="Y28" i="31"/>
  <c r="N28" i="31"/>
  <c r="T28" i="31" s="1"/>
  <c r="P28" i="31" s="1"/>
  <c r="Q28" i="31" s="1"/>
  <c r="M28" i="31"/>
  <c r="L28" i="31"/>
  <c r="I28" i="31"/>
  <c r="F28" i="31"/>
  <c r="Z27" i="31"/>
  <c r="Y27" i="31"/>
  <c r="N27" i="31"/>
  <c r="T27" i="31" s="1"/>
  <c r="P27" i="31" s="1"/>
  <c r="Q27" i="31" s="1"/>
  <c r="M27" i="31"/>
  <c r="L27" i="31"/>
  <c r="I27" i="31"/>
  <c r="F27" i="31"/>
  <c r="Z26" i="31"/>
  <c r="Y26" i="31"/>
  <c r="AA26" i="31" s="1"/>
  <c r="N26" i="31"/>
  <c r="M26" i="31"/>
  <c r="L26" i="31"/>
  <c r="I26" i="31"/>
  <c r="F26" i="31"/>
  <c r="Z25" i="31"/>
  <c r="Y25" i="31"/>
  <c r="V25" i="31"/>
  <c r="N25" i="31"/>
  <c r="O25" i="31" s="1"/>
  <c r="M25" i="31"/>
  <c r="L25" i="31"/>
  <c r="I25" i="31"/>
  <c r="F25" i="31"/>
  <c r="Z24" i="31"/>
  <c r="Y24" i="31"/>
  <c r="AA24" i="31" s="1"/>
  <c r="N24" i="31"/>
  <c r="O24" i="31" s="1"/>
  <c r="M24" i="31"/>
  <c r="L24" i="31"/>
  <c r="I24" i="31"/>
  <c r="F24" i="31"/>
  <c r="Z23" i="31"/>
  <c r="Y23" i="31"/>
  <c r="N23" i="31"/>
  <c r="V23" i="31" s="1"/>
  <c r="M23" i="31"/>
  <c r="L23" i="31"/>
  <c r="I23" i="31"/>
  <c r="F23" i="31"/>
  <c r="Z22" i="31"/>
  <c r="Y22" i="31"/>
  <c r="O22" i="31"/>
  <c r="N22" i="31"/>
  <c r="M22" i="31"/>
  <c r="L22" i="31"/>
  <c r="I22" i="31"/>
  <c r="F22" i="31"/>
  <c r="AA21" i="31"/>
  <c r="Z21" i="31"/>
  <c r="Y21" i="31"/>
  <c r="N21" i="31"/>
  <c r="T21" i="31" s="1"/>
  <c r="P21" i="31" s="1"/>
  <c r="Q21" i="31" s="1"/>
  <c r="M21" i="31"/>
  <c r="L21" i="31"/>
  <c r="I21" i="31"/>
  <c r="F21" i="31"/>
  <c r="Z20" i="31"/>
  <c r="Y20" i="31"/>
  <c r="O20" i="31"/>
  <c r="N20" i="31"/>
  <c r="T20" i="31" s="1"/>
  <c r="P20" i="31" s="1"/>
  <c r="Q20" i="31" s="1"/>
  <c r="M20" i="31"/>
  <c r="L20" i="31"/>
  <c r="I20" i="31"/>
  <c r="F20" i="31"/>
  <c r="Z19" i="31"/>
  <c r="Y19" i="31"/>
  <c r="AA19" i="31" s="1"/>
  <c r="N19" i="31"/>
  <c r="M19" i="31"/>
  <c r="L19" i="31"/>
  <c r="I19" i="31"/>
  <c r="F19" i="31"/>
  <c r="AA18" i="31"/>
  <c r="Z18" i="31"/>
  <c r="Y18" i="31"/>
  <c r="O18" i="31"/>
  <c r="N18" i="31"/>
  <c r="M18" i="31"/>
  <c r="L18" i="31"/>
  <c r="I18" i="31"/>
  <c r="F18" i="31"/>
  <c r="Z17" i="31"/>
  <c r="Y17" i="31"/>
  <c r="O17" i="31"/>
  <c r="N17" i="31"/>
  <c r="T17" i="31" s="1"/>
  <c r="P17" i="31" s="1"/>
  <c r="Q17" i="31" s="1"/>
  <c r="M17" i="31"/>
  <c r="L17" i="31"/>
  <c r="I17" i="31"/>
  <c r="F17" i="31"/>
  <c r="Z47" i="30"/>
  <c r="Y47" i="30"/>
  <c r="O47" i="30"/>
  <c r="N47" i="30"/>
  <c r="V47" i="30" s="1"/>
  <c r="L47" i="30"/>
  <c r="I47" i="30"/>
  <c r="F47" i="30"/>
  <c r="Z46" i="30"/>
  <c r="Y46" i="30"/>
  <c r="O46" i="30"/>
  <c r="N46" i="30"/>
  <c r="T46" i="30" s="1"/>
  <c r="P46" i="30" s="1"/>
  <c r="L46" i="30"/>
  <c r="I46" i="30"/>
  <c r="F46" i="30"/>
  <c r="Z45" i="30"/>
  <c r="Y45" i="30"/>
  <c r="AA45" i="30" s="1"/>
  <c r="N45" i="30"/>
  <c r="T45" i="30" s="1"/>
  <c r="P45" i="30" s="1"/>
  <c r="Q45" i="30" s="1"/>
  <c r="L45" i="30"/>
  <c r="I45" i="30"/>
  <c r="F45" i="30"/>
  <c r="Z44" i="30"/>
  <c r="Y44" i="30"/>
  <c r="N44" i="30"/>
  <c r="V44" i="30" s="1"/>
  <c r="L44" i="30"/>
  <c r="I44" i="30"/>
  <c r="F44" i="30"/>
  <c r="Z43" i="30"/>
  <c r="Y43" i="30"/>
  <c r="O43" i="30"/>
  <c r="N43" i="30"/>
  <c r="T43" i="30" s="1"/>
  <c r="P43" i="30" s="1"/>
  <c r="Q43" i="30" s="1"/>
  <c r="W43" i="30" s="1"/>
  <c r="L43" i="30"/>
  <c r="I43" i="30"/>
  <c r="F43" i="30"/>
  <c r="Z42" i="30"/>
  <c r="AA42" i="30" s="1"/>
  <c r="Y42" i="30"/>
  <c r="N42" i="30"/>
  <c r="O42" i="30" s="1"/>
  <c r="L42" i="30"/>
  <c r="I42" i="30"/>
  <c r="F42" i="30"/>
  <c r="Z41" i="30"/>
  <c r="Y41" i="30"/>
  <c r="N41" i="30"/>
  <c r="V41" i="30" s="1"/>
  <c r="L41" i="30"/>
  <c r="I41" i="30"/>
  <c r="F41" i="30"/>
  <c r="Z40" i="30"/>
  <c r="Y40" i="30"/>
  <c r="N40" i="30"/>
  <c r="L40" i="30"/>
  <c r="I40" i="30"/>
  <c r="F40" i="30"/>
  <c r="Z39" i="30"/>
  <c r="Y39" i="30"/>
  <c r="AA39" i="30" s="1"/>
  <c r="N39" i="30"/>
  <c r="L39" i="30"/>
  <c r="I39" i="30"/>
  <c r="F39" i="30"/>
  <c r="Z38" i="30"/>
  <c r="Y38" i="30"/>
  <c r="AA38" i="30" s="1"/>
  <c r="N38" i="30"/>
  <c r="V38" i="30" s="1"/>
  <c r="M38" i="30"/>
  <c r="L38" i="30"/>
  <c r="I38" i="30"/>
  <c r="F38" i="30"/>
  <c r="Z37" i="30"/>
  <c r="Y37" i="30"/>
  <c r="N37" i="30"/>
  <c r="T37" i="30" s="1"/>
  <c r="P37" i="30" s="1"/>
  <c r="Q37" i="30" s="1"/>
  <c r="M37" i="30"/>
  <c r="L37" i="30"/>
  <c r="I37" i="30"/>
  <c r="F37" i="30"/>
  <c r="Z36" i="30"/>
  <c r="Y36" i="30"/>
  <c r="AA36" i="30" s="1"/>
  <c r="N36" i="30"/>
  <c r="O36" i="30" s="1"/>
  <c r="M36" i="30"/>
  <c r="L36" i="30"/>
  <c r="I36" i="30"/>
  <c r="F36" i="30"/>
  <c r="Z35" i="30"/>
  <c r="AA35" i="30" s="1"/>
  <c r="Y35" i="30"/>
  <c r="N35" i="30"/>
  <c r="V35" i="30" s="1"/>
  <c r="M35" i="30"/>
  <c r="L35" i="30"/>
  <c r="I35" i="30"/>
  <c r="F35" i="30"/>
  <c r="Z34" i="30"/>
  <c r="Y34" i="30"/>
  <c r="N34" i="30"/>
  <c r="T34" i="30" s="1"/>
  <c r="P34" i="30" s="1"/>
  <c r="M34" i="30"/>
  <c r="L34" i="30"/>
  <c r="I34" i="30"/>
  <c r="F34" i="30"/>
  <c r="Z33" i="30"/>
  <c r="Y33" i="30"/>
  <c r="N33" i="30"/>
  <c r="M33" i="30"/>
  <c r="L33" i="30"/>
  <c r="I33" i="30"/>
  <c r="F33" i="30"/>
  <c r="Z32" i="30"/>
  <c r="Y32" i="30"/>
  <c r="N32" i="30"/>
  <c r="V32" i="30" s="1"/>
  <c r="M32" i="30"/>
  <c r="L32" i="30"/>
  <c r="I32" i="30"/>
  <c r="F32" i="30"/>
  <c r="Z31" i="30"/>
  <c r="Y31" i="30"/>
  <c r="O31" i="30"/>
  <c r="N31" i="30"/>
  <c r="T31" i="30" s="1"/>
  <c r="P31" i="30" s="1"/>
  <c r="Q31" i="30" s="1"/>
  <c r="M31" i="30"/>
  <c r="L31" i="30"/>
  <c r="I31" i="30"/>
  <c r="F31" i="30"/>
  <c r="Z30" i="30"/>
  <c r="Y30" i="30"/>
  <c r="N30" i="30"/>
  <c r="O30" i="30" s="1"/>
  <c r="M30" i="30"/>
  <c r="L30" i="30"/>
  <c r="I30" i="30"/>
  <c r="F30" i="30"/>
  <c r="Z29" i="30"/>
  <c r="Y29" i="30"/>
  <c r="N29" i="30"/>
  <c r="V29" i="30" s="1"/>
  <c r="M29" i="30"/>
  <c r="L29" i="30"/>
  <c r="I29" i="30"/>
  <c r="F29" i="30"/>
  <c r="Z28" i="30"/>
  <c r="Y28" i="30"/>
  <c r="N28" i="30"/>
  <c r="V28" i="30" s="1"/>
  <c r="M28" i="30"/>
  <c r="L28" i="30"/>
  <c r="I28" i="30"/>
  <c r="F28" i="30"/>
  <c r="Z27" i="30"/>
  <c r="Y27" i="30"/>
  <c r="N27" i="30"/>
  <c r="T27" i="30" s="1"/>
  <c r="P27" i="30" s="1"/>
  <c r="M27" i="30"/>
  <c r="L27" i="30"/>
  <c r="I27" i="30"/>
  <c r="F27" i="30"/>
  <c r="Z26" i="30"/>
  <c r="Y26" i="30"/>
  <c r="N26" i="30"/>
  <c r="V26" i="30" s="1"/>
  <c r="M26" i="30"/>
  <c r="L26" i="30"/>
  <c r="I26" i="30"/>
  <c r="F26" i="30"/>
  <c r="Z25" i="30"/>
  <c r="Y25" i="30"/>
  <c r="AA25" i="30" s="1"/>
  <c r="O25" i="30"/>
  <c r="N25" i="30"/>
  <c r="M25" i="30"/>
  <c r="L25" i="30"/>
  <c r="I25" i="30"/>
  <c r="F25" i="30"/>
  <c r="Z24" i="30"/>
  <c r="Y24" i="30"/>
  <c r="AA24" i="30" s="1"/>
  <c r="O24" i="30"/>
  <c r="N24" i="30"/>
  <c r="V24" i="30" s="1"/>
  <c r="M24" i="30"/>
  <c r="L24" i="30"/>
  <c r="I24" i="30"/>
  <c r="F24" i="30"/>
  <c r="Z23" i="30"/>
  <c r="AA23" i="30" s="1"/>
  <c r="Y23" i="30"/>
  <c r="N23" i="30"/>
  <c r="V23" i="30" s="1"/>
  <c r="M23" i="30"/>
  <c r="L23" i="30"/>
  <c r="I23" i="30"/>
  <c r="F23" i="30"/>
  <c r="Z22" i="30"/>
  <c r="Y22" i="30"/>
  <c r="AA22" i="30" s="1"/>
  <c r="N22" i="30"/>
  <c r="M22" i="30"/>
  <c r="L22" i="30"/>
  <c r="I22" i="30"/>
  <c r="F22" i="30"/>
  <c r="Z21" i="30"/>
  <c r="Y21" i="30"/>
  <c r="AA21" i="30" s="1"/>
  <c r="N21" i="30"/>
  <c r="O21" i="30" s="1"/>
  <c r="M21" i="30"/>
  <c r="L21" i="30"/>
  <c r="I21" i="30"/>
  <c r="F21" i="30"/>
  <c r="Z20" i="30"/>
  <c r="Y20" i="30"/>
  <c r="AA20" i="30" s="1"/>
  <c r="N20" i="30"/>
  <c r="M20" i="30"/>
  <c r="L20" i="30"/>
  <c r="I20" i="30"/>
  <c r="F20" i="30"/>
  <c r="Z19" i="30"/>
  <c r="Y19" i="30"/>
  <c r="O19" i="30"/>
  <c r="N19" i="30"/>
  <c r="T19" i="30" s="1"/>
  <c r="P19" i="30" s="1"/>
  <c r="Q19" i="30" s="1"/>
  <c r="M19" i="30"/>
  <c r="L19" i="30"/>
  <c r="I19" i="30"/>
  <c r="F19" i="30"/>
  <c r="Z18" i="30"/>
  <c r="Y18" i="30"/>
  <c r="AA18" i="30" s="1"/>
  <c r="O18" i="30"/>
  <c r="N18" i="30"/>
  <c r="V18" i="30" s="1"/>
  <c r="M18" i="30"/>
  <c r="L18" i="30"/>
  <c r="I18" i="30"/>
  <c r="F18" i="30"/>
  <c r="Z17" i="30"/>
  <c r="Y17" i="30"/>
  <c r="AA17" i="30" s="1"/>
  <c r="O17" i="30"/>
  <c r="N17" i="30"/>
  <c r="M17" i="30"/>
  <c r="L17" i="30"/>
  <c r="I17" i="30"/>
  <c r="F17" i="30"/>
  <c r="Z47" i="29"/>
  <c r="Y47" i="29"/>
  <c r="O47" i="29"/>
  <c r="N47" i="29"/>
  <c r="T47" i="29" s="1"/>
  <c r="P47" i="29" s="1"/>
  <c r="Q47" i="29" s="1"/>
  <c r="W47" i="29" s="1"/>
  <c r="L47" i="29"/>
  <c r="I47" i="29"/>
  <c r="F47" i="29"/>
  <c r="Z46" i="29"/>
  <c r="Y46" i="29"/>
  <c r="AA46" i="29" s="1"/>
  <c r="N46" i="29"/>
  <c r="V46" i="29" s="1"/>
  <c r="L46" i="29"/>
  <c r="I46" i="29"/>
  <c r="F46" i="29"/>
  <c r="Z45" i="29"/>
  <c r="AA45" i="29" s="1"/>
  <c r="Y45" i="29"/>
  <c r="N45" i="29"/>
  <c r="L45" i="29"/>
  <c r="I45" i="29"/>
  <c r="F45" i="29"/>
  <c r="Z44" i="29"/>
  <c r="Y44" i="29"/>
  <c r="V44" i="29"/>
  <c r="N44" i="29"/>
  <c r="L44" i="29"/>
  <c r="I44" i="29"/>
  <c r="F44" i="29"/>
  <c r="Z43" i="29"/>
  <c r="Y43" i="29"/>
  <c r="AA43" i="29" s="1"/>
  <c r="N43" i="29"/>
  <c r="O43" i="29" s="1"/>
  <c r="L43" i="29"/>
  <c r="I43" i="29"/>
  <c r="F43" i="29"/>
  <c r="Z42" i="29"/>
  <c r="Y42" i="29"/>
  <c r="N42" i="29"/>
  <c r="V42" i="29" s="1"/>
  <c r="L42" i="29"/>
  <c r="I42" i="29"/>
  <c r="F42" i="29"/>
  <c r="Z41" i="29"/>
  <c r="Y41" i="29"/>
  <c r="V41" i="29"/>
  <c r="O41" i="29"/>
  <c r="N41" i="29"/>
  <c r="T41" i="29" s="1"/>
  <c r="P41" i="29" s="1"/>
  <c r="Q41" i="29" s="1"/>
  <c r="W41" i="29" s="1"/>
  <c r="L41" i="29"/>
  <c r="I41" i="29"/>
  <c r="F41" i="29"/>
  <c r="Z40" i="29"/>
  <c r="Y40" i="29"/>
  <c r="AA40" i="29" s="1"/>
  <c r="N40" i="29"/>
  <c r="V40" i="29" s="1"/>
  <c r="L40" i="29"/>
  <c r="I40" i="29"/>
  <c r="F40" i="29"/>
  <c r="Z39" i="29"/>
  <c r="Y39" i="29"/>
  <c r="N39" i="29"/>
  <c r="T39" i="29" s="1"/>
  <c r="P39" i="29" s="1"/>
  <c r="Q39" i="29" s="1"/>
  <c r="L39" i="29"/>
  <c r="I39" i="29"/>
  <c r="F39" i="29"/>
  <c r="Z38" i="29"/>
  <c r="Y38" i="29"/>
  <c r="O38" i="29"/>
  <c r="N38" i="29"/>
  <c r="T38" i="29" s="1"/>
  <c r="P38" i="29" s="1"/>
  <c r="Q38" i="29" s="1"/>
  <c r="M38" i="29"/>
  <c r="L38" i="29"/>
  <c r="I38" i="29"/>
  <c r="F38" i="29"/>
  <c r="Z37" i="29"/>
  <c r="Y37" i="29"/>
  <c r="N37" i="29"/>
  <c r="O37" i="29" s="1"/>
  <c r="M37" i="29"/>
  <c r="L37" i="29"/>
  <c r="I37" i="29"/>
  <c r="F37" i="29"/>
  <c r="Z36" i="29"/>
  <c r="Y36" i="29"/>
  <c r="N36" i="29"/>
  <c r="V36" i="29" s="1"/>
  <c r="M36" i="29"/>
  <c r="L36" i="29"/>
  <c r="I36" i="29"/>
  <c r="F36" i="29"/>
  <c r="Z35" i="29"/>
  <c r="Y35" i="29"/>
  <c r="O35" i="29"/>
  <c r="N35" i="29"/>
  <c r="T35" i="29" s="1"/>
  <c r="P35" i="29" s="1"/>
  <c r="Q35" i="29" s="1"/>
  <c r="M35" i="29"/>
  <c r="L35" i="29"/>
  <c r="I35" i="29"/>
  <c r="F35" i="29"/>
  <c r="Z34" i="29"/>
  <c r="Y34" i="29"/>
  <c r="N34" i="29"/>
  <c r="V34" i="29" s="1"/>
  <c r="M34" i="29"/>
  <c r="L34" i="29"/>
  <c r="I34" i="29"/>
  <c r="F34" i="29"/>
  <c r="Z33" i="29"/>
  <c r="Y33" i="29"/>
  <c r="N33" i="29"/>
  <c r="T33" i="29" s="1"/>
  <c r="P33" i="29" s="1"/>
  <c r="Q33" i="29" s="1"/>
  <c r="M33" i="29"/>
  <c r="L33" i="29"/>
  <c r="I33" i="29"/>
  <c r="F33" i="29"/>
  <c r="Z32" i="29"/>
  <c r="Y32" i="29"/>
  <c r="N32" i="29"/>
  <c r="T32" i="29" s="1"/>
  <c r="P32" i="29" s="1"/>
  <c r="Q32" i="29" s="1"/>
  <c r="M32" i="29"/>
  <c r="L32" i="29"/>
  <c r="I32" i="29"/>
  <c r="F32" i="29"/>
  <c r="Z31" i="29"/>
  <c r="Y31" i="29"/>
  <c r="AA31" i="29" s="1"/>
  <c r="N31" i="29"/>
  <c r="O31" i="29" s="1"/>
  <c r="M31" i="29"/>
  <c r="L31" i="29"/>
  <c r="I31" i="29"/>
  <c r="F31" i="29"/>
  <c r="AA30" i="29"/>
  <c r="Z30" i="29"/>
  <c r="Y30" i="29"/>
  <c r="N30" i="29"/>
  <c r="M30" i="29"/>
  <c r="L30" i="29"/>
  <c r="I30" i="29"/>
  <c r="F30" i="29"/>
  <c r="Z29" i="29"/>
  <c r="Y29" i="29"/>
  <c r="N29" i="29"/>
  <c r="T29" i="29" s="1"/>
  <c r="P29" i="29" s="1"/>
  <c r="M29" i="29"/>
  <c r="L29" i="29"/>
  <c r="I29" i="29"/>
  <c r="F29" i="29"/>
  <c r="Z28" i="29"/>
  <c r="Y28" i="29"/>
  <c r="N28" i="29"/>
  <c r="O28" i="29" s="1"/>
  <c r="M28" i="29"/>
  <c r="L28" i="29"/>
  <c r="I28" i="29"/>
  <c r="F28" i="29"/>
  <c r="Z27" i="29"/>
  <c r="Y27" i="29"/>
  <c r="N27" i="29"/>
  <c r="M27" i="29"/>
  <c r="L27" i="29"/>
  <c r="I27" i="29"/>
  <c r="F27" i="29"/>
  <c r="Z26" i="29"/>
  <c r="Y26" i="29"/>
  <c r="O26" i="29"/>
  <c r="N26" i="29"/>
  <c r="T26" i="29" s="1"/>
  <c r="P26" i="29" s="1"/>
  <c r="Q26" i="29" s="1"/>
  <c r="M26" i="29"/>
  <c r="L26" i="29"/>
  <c r="I26" i="29"/>
  <c r="F26" i="29"/>
  <c r="Z25" i="29"/>
  <c r="Y25" i="29"/>
  <c r="N25" i="29"/>
  <c r="O25" i="29" s="1"/>
  <c r="M25" i="29"/>
  <c r="L25" i="29"/>
  <c r="I25" i="29"/>
  <c r="F25" i="29"/>
  <c r="Z24" i="29"/>
  <c r="Y24" i="29"/>
  <c r="N24" i="29"/>
  <c r="V24" i="29" s="1"/>
  <c r="M24" i="29"/>
  <c r="L24" i="29"/>
  <c r="I24" i="29"/>
  <c r="F24" i="29"/>
  <c r="Z23" i="29"/>
  <c r="Y23" i="29"/>
  <c r="AA23" i="29" s="1"/>
  <c r="N23" i="29"/>
  <c r="M23" i="29"/>
  <c r="L23" i="29"/>
  <c r="I23" i="29"/>
  <c r="F23" i="29"/>
  <c r="Z22" i="29"/>
  <c r="Y22" i="29"/>
  <c r="AA22" i="29" s="1"/>
  <c r="N22" i="29"/>
  <c r="V22" i="29" s="1"/>
  <c r="M22" i="29"/>
  <c r="L22" i="29"/>
  <c r="I22" i="29"/>
  <c r="F22" i="29"/>
  <c r="Z21" i="29"/>
  <c r="Y21" i="29"/>
  <c r="N21" i="29"/>
  <c r="T21" i="29" s="1"/>
  <c r="P21" i="29" s="1"/>
  <c r="Q21" i="29" s="1"/>
  <c r="M21" i="29"/>
  <c r="L21" i="29"/>
  <c r="I21" i="29"/>
  <c r="F21" i="29"/>
  <c r="Z20" i="29"/>
  <c r="Y20" i="29"/>
  <c r="V20" i="29"/>
  <c r="O20" i="29"/>
  <c r="N20" i="29"/>
  <c r="T20" i="29" s="1"/>
  <c r="P20" i="29" s="1"/>
  <c r="Q20" i="29" s="1"/>
  <c r="M20" i="29"/>
  <c r="L20" i="29"/>
  <c r="I20" i="29"/>
  <c r="F20" i="29"/>
  <c r="Z19" i="29"/>
  <c r="Y19" i="29"/>
  <c r="AA19" i="29" s="1"/>
  <c r="N19" i="29"/>
  <c r="O19" i="29" s="1"/>
  <c r="M19" i="29"/>
  <c r="L19" i="29"/>
  <c r="I19" i="29"/>
  <c r="F19" i="29"/>
  <c r="Z18" i="29"/>
  <c r="Y18" i="29"/>
  <c r="N18" i="29"/>
  <c r="V18" i="29" s="1"/>
  <c r="M18" i="29"/>
  <c r="L18" i="29"/>
  <c r="I18" i="29"/>
  <c r="F18" i="29"/>
  <c r="Z17" i="29"/>
  <c r="Y17" i="29"/>
  <c r="AA17" i="29" s="1"/>
  <c r="N17" i="29"/>
  <c r="T17" i="29" s="1"/>
  <c r="P17" i="29" s="1"/>
  <c r="Q17" i="29" s="1"/>
  <c r="M17" i="29"/>
  <c r="L17" i="29"/>
  <c r="I17" i="29"/>
  <c r="F17" i="29"/>
  <c r="Z47" i="28"/>
  <c r="Y47" i="28"/>
  <c r="AA47" i="28" s="1"/>
  <c r="N47" i="28"/>
  <c r="L47" i="28"/>
  <c r="I47" i="28"/>
  <c r="F47" i="28"/>
  <c r="Z46" i="28"/>
  <c r="Y46" i="28"/>
  <c r="N46" i="28"/>
  <c r="O46" i="28" s="1"/>
  <c r="L46" i="28"/>
  <c r="I46" i="28"/>
  <c r="F46" i="28"/>
  <c r="Z45" i="28"/>
  <c r="AA45" i="28" s="1"/>
  <c r="Y45" i="28"/>
  <c r="N45" i="28"/>
  <c r="O45" i="28" s="1"/>
  <c r="L45" i="28"/>
  <c r="I45" i="28"/>
  <c r="F45" i="28"/>
  <c r="Z44" i="28"/>
  <c r="Y44" i="28"/>
  <c r="O44" i="28"/>
  <c r="N44" i="28"/>
  <c r="T44" i="28" s="1"/>
  <c r="P44" i="28" s="1"/>
  <c r="L44" i="28"/>
  <c r="I44" i="28"/>
  <c r="F44" i="28"/>
  <c r="Z43" i="28"/>
  <c r="Y43" i="28"/>
  <c r="AA43" i="28" s="1"/>
  <c r="N43" i="28"/>
  <c r="L43" i="28"/>
  <c r="I43" i="28"/>
  <c r="F43" i="28"/>
  <c r="Z42" i="28"/>
  <c r="Y42" i="28"/>
  <c r="N42" i="28"/>
  <c r="V42" i="28" s="1"/>
  <c r="L42" i="28"/>
  <c r="I42" i="28"/>
  <c r="F42" i="28"/>
  <c r="Z41" i="28"/>
  <c r="Y41" i="28"/>
  <c r="V41" i="28"/>
  <c r="N41" i="28"/>
  <c r="T41" i="28" s="1"/>
  <c r="P41" i="28" s="1"/>
  <c r="Q41" i="28" s="1"/>
  <c r="W41" i="28" s="1"/>
  <c r="L41" i="28"/>
  <c r="I41" i="28"/>
  <c r="F41" i="28"/>
  <c r="Z40" i="28"/>
  <c r="Y40" i="28"/>
  <c r="AA40" i="28" s="1"/>
  <c r="O40" i="28"/>
  <c r="N40" i="28"/>
  <c r="T40" i="28" s="1"/>
  <c r="P40" i="28" s="1"/>
  <c r="L40" i="28"/>
  <c r="I40" i="28"/>
  <c r="F40" i="28"/>
  <c r="Z39" i="28"/>
  <c r="Y39" i="28"/>
  <c r="AA39" i="28" s="1"/>
  <c r="N39" i="28"/>
  <c r="L39" i="28"/>
  <c r="I39" i="28"/>
  <c r="F39" i="28"/>
  <c r="Z38" i="28"/>
  <c r="Y38" i="28"/>
  <c r="N38" i="28"/>
  <c r="T38" i="28" s="1"/>
  <c r="P38" i="28" s="1"/>
  <c r="Q38" i="28" s="1"/>
  <c r="M38" i="28"/>
  <c r="L38" i="28"/>
  <c r="I38" i="28"/>
  <c r="F38" i="28"/>
  <c r="Z37" i="28"/>
  <c r="Y37" i="28"/>
  <c r="N37" i="28"/>
  <c r="M37" i="28"/>
  <c r="L37" i="28"/>
  <c r="I37" i="28"/>
  <c r="F37" i="28"/>
  <c r="Z36" i="28"/>
  <c r="Y36" i="28"/>
  <c r="N36" i="28"/>
  <c r="V36" i="28" s="1"/>
  <c r="M36" i="28"/>
  <c r="L36" i="28"/>
  <c r="I36" i="28"/>
  <c r="F36" i="28"/>
  <c r="Z35" i="28"/>
  <c r="Y35" i="28"/>
  <c r="V35" i="28"/>
  <c r="N35" i="28"/>
  <c r="T35" i="28" s="1"/>
  <c r="P35" i="28" s="1"/>
  <c r="Q35" i="28" s="1"/>
  <c r="M35" i="28"/>
  <c r="L35" i="28"/>
  <c r="I35" i="28"/>
  <c r="F35" i="28"/>
  <c r="Z34" i="28"/>
  <c r="Y34" i="28"/>
  <c r="N34" i="28"/>
  <c r="T34" i="28" s="1"/>
  <c r="P34" i="28" s="1"/>
  <c r="Q34" i="28" s="1"/>
  <c r="M34" i="28"/>
  <c r="L34" i="28"/>
  <c r="I34" i="28"/>
  <c r="F34" i="28"/>
  <c r="Z33" i="28"/>
  <c r="Y33" i="28"/>
  <c r="AA33" i="28" s="1"/>
  <c r="N33" i="28"/>
  <c r="O33" i="28" s="1"/>
  <c r="M33" i="28"/>
  <c r="L33" i="28"/>
  <c r="I33" i="28"/>
  <c r="F33" i="28"/>
  <c r="Z32" i="28"/>
  <c r="Y32" i="28"/>
  <c r="N32" i="28"/>
  <c r="T32" i="28" s="1"/>
  <c r="P32" i="28" s="1"/>
  <c r="Q32" i="28" s="1"/>
  <c r="M32" i="28"/>
  <c r="L32" i="28"/>
  <c r="I32" i="28"/>
  <c r="F32" i="28"/>
  <c r="Z31" i="28"/>
  <c r="Y31" i="28"/>
  <c r="N31" i="28"/>
  <c r="M31" i="28"/>
  <c r="L31" i="28"/>
  <c r="I31" i="28"/>
  <c r="F31" i="28"/>
  <c r="Z30" i="28"/>
  <c r="Y30" i="28"/>
  <c r="N30" i="28"/>
  <c r="V30" i="28" s="1"/>
  <c r="M30" i="28"/>
  <c r="L30" i="28"/>
  <c r="I30" i="28"/>
  <c r="F30" i="28"/>
  <c r="Z29" i="28"/>
  <c r="Y29" i="28"/>
  <c r="AA29" i="28" s="1"/>
  <c r="O29" i="28"/>
  <c r="N29" i="28"/>
  <c r="T29" i="28" s="1"/>
  <c r="P29" i="28" s="1"/>
  <c r="Q29" i="28" s="1"/>
  <c r="M29" i="28"/>
  <c r="L29" i="28"/>
  <c r="I29" i="28"/>
  <c r="F29" i="28"/>
  <c r="Z28" i="28"/>
  <c r="Y28" i="28"/>
  <c r="AA28" i="28" s="1"/>
  <c r="N28" i="28"/>
  <c r="V28" i="28" s="1"/>
  <c r="M28" i="28"/>
  <c r="L28" i="28"/>
  <c r="I28" i="28"/>
  <c r="F28" i="28"/>
  <c r="Z27" i="28"/>
  <c r="Y27" i="28"/>
  <c r="AA27" i="28" s="1"/>
  <c r="N27" i="28"/>
  <c r="T27" i="28" s="1"/>
  <c r="P27" i="28" s="1"/>
  <c r="Q27" i="28" s="1"/>
  <c r="M27" i="28"/>
  <c r="L27" i="28"/>
  <c r="I27" i="28"/>
  <c r="F27" i="28"/>
  <c r="Z26" i="28"/>
  <c r="Y26" i="28"/>
  <c r="AA26" i="28" s="1"/>
  <c r="O26" i="28"/>
  <c r="N26" i="28"/>
  <c r="M26" i="28"/>
  <c r="L26" i="28"/>
  <c r="I26" i="28"/>
  <c r="F26" i="28"/>
  <c r="Z25" i="28"/>
  <c r="Y25" i="28"/>
  <c r="AA25" i="28" s="1"/>
  <c r="N25" i="28"/>
  <c r="O25" i="28" s="1"/>
  <c r="M25" i="28"/>
  <c r="L25" i="28"/>
  <c r="I25" i="28"/>
  <c r="F25" i="28"/>
  <c r="Z24" i="28"/>
  <c r="AA24" i="28" s="1"/>
  <c r="Y24" i="28"/>
  <c r="N24" i="28"/>
  <c r="V24" i="28" s="1"/>
  <c r="M24" i="28"/>
  <c r="L24" i="28"/>
  <c r="I24" i="28"/>
  <c r="F24" i="28"/>
  <c r="Z23" i="28"/>
  <c r="Y23" i="28"/>
  <c r="AA23" i="28" s="1"/>
  <c r="O23" i="28"/>
  <c r="N23" i="28"/>
  <c r="T23" i="28" s="1"/>
  <c r="P23" i="28" s="1"/>
  <c r="Q23" i="28" s="1"/>
  <c r="M23" i="28"/>
  <c r="L23" i="28"/>
  <c r="I23" i="28"/>
  <c r="F23" i="28"/>
  <c r="AA22" i="28"/>
  <c r="Z22" i="28"/>
  <c r="Y22" i="28"/>
  <c r="V22" i="28"/>
  <c r="O22" i="28"/>
  <c r="N22" i="28"/>
  <c r="T22" i="28" s="1"/>
  <c r="P22" i="28" s="1"/>
  <c r="Q22" i="28" s="1"/>
  <c r="M22" i="28"/>
  <c r="L22" i="28"/>
  <c r="I22" i="28"/>
  <c r="F22" i="28"/>
  <c r="Z21" i="28"/>
  <c r="Y21" i="28"/>
  <c r="AA21" i="28" s="1"/>
  <c r="N21" i="28"/>
  <c r="T21" i="28" s="1"/>
  <c r="P21" i="28" s="1"/>
  <c r="Q21" i="28" s="1"/>
  <c r="M21" i="28"/>
  <c r="L21" i="28"/>
  <c r="I21" i="28"/>
  <c r="F21" i="28"/>
  <c r="Z20" i="28"/>
  <c r="Y20" i="28"/>
  <c r="AA20" i="28" s="1"/>
  <c r="V20" i="28"/>
  <c r="N20" i="28"/>
  <c r="M20" i="28"/>
  <c r="L20" i="28"/>
  <c r="I20" i="28"/>
  <c r="F20" i="28"/>
  <c r="Z19" i="28"/>
  <c r="Y19" i="28"/>
  <c r="AA19" i="28" s="1"/>
  <c r="O19" i="28"/>
  <c r="N19" i="28"/>
  <c r="M19" i="28"/>
  <c r="L19" i="28"/>
  <c r="I19" i="28"/>
  <c r="F19" i="28"/>
  <c r="Z18" i="28"/>
  <c r="Y18" i="28"/>
  <c r="N18" i="28"/>
  <c r="M18" i="28"/>
  <c r="L18" i="28"/>
  <c r="I18" i="28"/>
  <c r="F18" i="28"/>
  <c r="Z17" i="28"/>
  <c r="Y17" i="28"/>
  <c r="N17" i="28"/>
  <c r="O17" i="28" s="1"/>
  <c r="M17" i="28"/>
  <c r="L17" i="28"/>
  <c r="I17" i="28"/>
  <c r="F17" i="28"/>
  <c r="Z47" i="27"/>
  <c r="Y47" i="27"/>
  <c r="N47" i="27"/>
  <c r="V47" i="27" s="1"/>
  <c r="L47" i="27"/>
  <c r="I47" i="27"/>
  <c r="F47" i="27"/>
  <c r="Z46" i="27"/>
  <c r="Y46" i="27"/>
  <c r="O46" i="27"/>
  <c r="N46" i="27"/>
  <c r="T46" i="27" s="1"/>
  <c r="P46" i="27" s="1"/>
  <c r="Q46" i="27" s="1"/>
  <c r="W46" i="27" s="1"/>
  <c r="L46" i="27"/>
  <c r="I46" i="27"/>
  <c r="F46" i="27"/>
  <c r="Z45" i="27"/>
  <c r="Y45" i="27"/>
  <c r="AA45" i="27" s="1"/>
  <c r="N45" i="27"/>
  <c r="V45" i="27" s="1"/>
  <c r="L45" i="27"/>
  <c r="I45" i="27"/>
  <c r="F45" i="27"/>
  <c r="Z44" i="27"/>
  <c r="Y44" i="27"/>
  <c r="N44" i="27"/>
  <c r="L44" i="27"/>
  <c r="I44" i="27"/>
  <c r="F44" i="27"/>
  <c r="Z43" i="27"/>
  <c r="Y43" i="27"/>
  <c r="N43" i="27"/>
  <c r="L43" i="27"/>
  <c r="I43" i="27"/>
  <c r="F43" i="27"/>
  <c r="Z42" i="27"/>
  <c r="Y42" i="27"/>
  <c r="N42" i="27"/>
  <c r="V42" i="27" s="1"/>
  <c r="L42" i="27"/>
  <c r="I42" i="27"/>
  <c r="F42" i="27"/>
  <c r="Z41" i="27"/>
  <c r="Y41" i="27"/>
  <c r="N41" i="27"/>
  <c r="V41" i="27" s="1"/>
  <c r="L41" i="27"/>
  <c r="I41" i="27"/>
  <c r="F41" i="27"/>
  <c r="Z40" i="27"/>
  <c r="Y40" i="27"/>
  <c r="O40" i="27"/>
  <c r="N40" i="27"/>
  <c r="M40" i="27"/>
  <c r="L40" i="27"/>
  <c r="I40" i="27"/>
  <c r="F40" i="27"/>
  <c r="Z39" i="27"/>
  <c r="Y39" i="27"/>
  <c r="V39" i="27"/>
  <c r="T39" i="27"/>
  <c r="P39" i="27" s="1"/>
  <c r="Q39" i="27" s="1"/>
  <c r="O39" i="27"/>
  <c r="N39" i="27"/>
  <c r="M39" i="27"/>
  <c r="L39" i="27"/>
  <c r="I39" i="27"/>
  <c r="F39" i="27"/>
  <c r="Z38" i="27"/>
  <c r="Y38" i="27"/>
  <c r="N38" i="27"/>
  <c r="L38" i="27"/>
  <c r="I38" i="27"/>
  <c r="F38" i="27"/>
  <c r="Z37" i="27"/>
  <c r="Y37" i="27"/>
  <c r="N37" i="27"/>
  <c r="M37" i="27"/>
  <c r="L37" i="27"/>
  <c r="I37" i="27"/>
  <c r="F37" i="27"/>
  <c r="Z36" i="27"/>
  <c r="Y36" i="27"/>
  <c r="N36" i="27"/>
  <c r="V36" i="27" s="1"/>
  <c r="M36" i="27"/>
  <c r="L36" i="27"/>
  <c r="I36" i="27"/>
  <c r="F36" i="27"/>
  <c r="Z35" i="27"/>
  <c r="Y35" i="27"/>
  <c r="N35" i="27"/>
  <c r="V35" i="27" s="1"/>
  <c r="M35" i="27"/>
  <c r="L35" i="27"/>
  <c r="I35" i="27"/>
  <c r="F35" i="27"/>
  <c r="Z34" i="27"/>
  <c r="Y34" i="27"/>
  <c r="N34" i="27"/>
  <c r="T34" i="27" s="1"/>
  <c r="P34" i="27" s="1"/>
  <c r="Q34" i="27" s="1"/>
  <c r="M34" i="27"/>
  <c r="L34" i="27"/>
  <c r="I34" i="27"/>
  <c r="F34" i="27"/>
  <c r="Z33" i="27"/>
  <c r="Y33" i="27"/>
  <c r="V33" i="27"/>
  <c r="T33" i="27"/>
  <c r="P33" i="27" s="1"/>
  <c r="O33" i="27"/>
  <c r="N33" i="27"/>
  <c r="M33" i="27"/>
  <c r="L33" i="27"/>
  <c r="I33" i="27"/>
  <c r="F33" i="27"/>
  <c r="Z32" i="27"/>
  <c r="Y32" i="27"/>
  <c r="AA32" i="27" s="1"/>
  <c r="N32" i="27"/>
  <c r="T32" i="27" s="1"/>
  <c r="P32" i="27" s="1"/>
  <c r="Q32" i="27" s="1"/>
  <c r="M32" i="27"/>
  <c r="L32" i="27"/>
  <c r="I32" i="27"/>
  <c r="F32" i="27"/>
  <c r="Z31" i="27"/>
  <c r="Y31" i="27"/>
  <c r="N31" i="27"/>
  <c r="M31" i="27"/>
  <c r="L31" i="27"/>
  <c r="I31" i="27"/>
  <c r="F31" i="27"/>
  <c r="Z30" i="27"/>
  <c r="Y30" i="27"/>
  <c r="N30" i="27"/>
  <c r="V30" i="27" s="1"/>
  <c r="M30" i="27"/>
  <c r="L30" i="27"/>
  <c r="I30" i="27"/>
  <c r="F30" i="27"/>
  <c r="Z29" i="27"/>
  <c r="Y29" i="27"/>
  <c r="N29" i="27"/>
  <c r="V29" i="27" s="1"/>
  <c r="M29" i="27"/>
  <c r="L29" i="27"/>
  <c r="I29" i="27"/>
  <c r="F29" i="27"/>
  <c r="Z28" i="27"/>
  <c r="Y28" i="27"/>
  <c r="N28" i="27"/>
  <c r="T28" i="27" s="1"/>
  <c r="P28" i="27" s="1"/>
  <c r="Q28" i="27" s="1"/>
  <c r="W28" i="27" s="1"/>
  <c r="M28" i="27"/>
  <c r="L28" i="27"/>
  <c r="I28" i="27"/>
  <c r="F28" i="27"/>
  <c r="Z27" i="27"/>
  <c r="Y27" i="27"/>
  <c r="V27" i="27"/>
  <c r="O27" i="27"/>
  <c r="N27" i="27"/>
  <c r="T27" i="27" s="1"/>
  <c r="P27" i="27" s="1"/>
  <c r="M27" i="27"/>
  <c r="L27" i="27"/>
  <c r="I27" i="27"/>
  <c r="F27" i="27"/>
  <c r="Z26" i="27"/>
  <c r="Y26" i="27"/>
  <c r="AA26" i="27" s="1"/>
  <c r="O26" i="27"/>
  <c r="N26" i="27"/>
  <c r="M26" i="27"/>
  <c r="L26" i="27"/>
  <c r="I26" i="27"/>
  <c r="F26" i="27"/>
  <c r="Z25" i="27"/>
  <c r="Y25" i="27"/>
  <c r="AA25" i="27" s="1"/>
  <c r="N25" i="27"/>
  <c r="M25" i="27"/>
  <c r="L25" i="27"/>
  <c r="I25" i="27"/>
  <c r="F25" i="27"/>
  <c r="Z24" i="27"/>
  <c r="Y24" i="27"/>
  <c r="V24" i="27"/>
  <c r="N24" i="27"/>
  <c r="O24" i="27" s="1"/>
  <c r="M24" i="27"/>
  <c r="L24" i="27"/>
  <c r="I24" i="27"/>
  <c r="F24" i="27"/>
  <c r="Z23" i="27"/>
  <c r="Y23" i="27"/>
  <c r="AA23" i="27" s="1"/>
  <c r="N23" i="27"/>
  <c r="M23" i="27"/>
  <c r="L23" i="27"/>
  <c r="I23" i="27"/>
  <c r="F23" i="27"/>
  <c r="Z22" i="27"/>
  <c r="Y22" i="27"/>
  <c r="V22" i="27"/>
  <c r="N22" i="27"/>
  <c r="T22" i="27" s="1"/>
  <c r="P22" i="27" s="1"/>
  <c r="Q22" i="27" s="1"/>
  <c r="M22" i="27"/>
  <c r="L22" i="27"/>
  <c r="I22" i="27"/>
  <c r="F22" i="27"/>
  <c r="Z21" i="27"/>
  <c r="Y21" i="27"/>
  <c r="N21" i="27"/>
  <c r="T21" i="27" s="1"/>
  <c r="P21" i="27" s="1"/>
  <c r="Q21" i="27" s="1"/>
  <c r="M21" i="27"/>
  <c r="L21" i="27"/>
  <c r="I21" i="27"/>
  <c r="F21" i="27"/>
  <c r="Z20" i="27"/>
  <c r="Y20" i="27"/>
  <c r="N20" i="27"/>
  <c r="O20" i="27" s="1"/>
  <c r="M20" i="27"/>
  <c r="L20" i="27"/>
  <c r="I20" i="27"/>
  <c r="F20" i="27"/>
  <c r="Z19" i="27"/>
  <c r="Y19" i="27"/>
  <c r="O19" i="27"/>
  <c r="N19" i="27"/>
  <c r="T19" i="27" s="1"/>
  <c r="P19" i="27" s="1"/>
  <c r="M19" i="27"/>
  <c r="L19" i="27"/>
  <c r="I19" i="27"/>
  <c r="F19" i="27"/>
  <c r="Z18" i="27"/>
  <c r="Y18" i="27"/>
  <c r="O18" i="27"/>
  <c r="N18" i="27"/>
  <c r="V18" i="27" s="1"/>
  <c r="M18" i="27"/>
  <c r="L18" i="27"/>
  <c r="I18" i="27"/>
  <c r="F18" i="27"/>
  <c r="Z17" i="27"/>
  <c r="Y17" i="27"/>
  <c r="N17" i="27"/>
  <c r="T17" i="27" s="1"/>
  <c r="P17" i="27" s="1"/>
  <c r="Q17" i="27" s="1"/>
  <c r="M17" i="27"/>
  <c r="L17" i="27"/>
  <c r="I17" i="27"/>
  <c r="F17" i="27"/>
  <c r="Z47" i="26"/>
  <c r="Y47" i="26"/>
  <c r="N47" i="26"/>
  <c r="T47" i="26" s="1"/>
  <c r="P47" i="26" s="1"/>
  <c r="Q47" i="26" s="1"/>
  <c r="W47" i="26" s="1"/>
  <c r="L47" i="26"/>
  <c r="I47" i="26"/>
  <c r="F47" i="26"/>
  <c r="Z46" i="26"/>
  <c r="Y46" i="26"/>
  <c r="AA46" i="26" s="1"/>
  <c r="N46" i="26"/>
  <c r="O46" i="26" s="1"/>
  <c r="L46" i="26"/>
  <c r="I46" i="26"/>
  <c r="F46" i="26"/>
  <c r="Z45" i="26"/>
  <c r="Y45" i="26"/>
  <c r="N45" i="26"/>
  <c r="L45" i="26"/>
  <c r="I45" i="26"/>
  <c r="F45" i="26"/>
  <c r="Z44" i="26"/>
  <c r="Y44" i="26"/>
  <c r="N44" i="26"/>
  <c r="O44" i="26" s="1"/>
  <c r="L44" i="26"/>
  <c r="I44" i="26"/>
  <c r="F44" i="26"/>
  <c r="Z43" i="26"/>
  <c r="Y43" i="26"/>
  <c r="AA43" i="26" s="1"/>
  <c r="O43" i="26"/>
  <c r="N43" i="26"/>
  <c r="V43" i="26" s="1"/>
  <c r="L43" i="26"/>
  <c r="I43" i="26"/>
  <c r="F43" i="26"/>
  <c r="Z42" i="26"/>
  <c r="Y42" i="26"/>
  <c r="N42" i="26"/>
  <c r="V42" i="26" s="1"/>
  <c r="L42" i="26"/>
  <c r="I42" i="26"/>
  <c r="F42" i="26"/>
  <c r="Z41" i="26"/>
  <c r="Y41" i="26"/>
  <c r="AA41" i="26" s="1"/>
  <c r="V41" i="26"/>
  <c r="O41" i="26"/>
  <c r="N41" i="26"/>
  <c r="T41" i="26" s="1"/>
  <c r="P41" i="26" s="1"/>
  <c r="Q41" i="26" s="1"/>
  <c r="L41" i="26"/>
  <c r="I41" i="26"/>
  <c r="F41" i="26"/>
  <c r="Z40" i="26"/>
  <c r="Y40" i="26"/>
  <c r="AA40" i="26" s="1"/>
  <c r="N40" i="26"/>
  <c r="O40" i="26" s="1"/>
  <c r="L40" i="26"/>
  <c r="I40" i="26"/>
  <c r="F40" i="26"/>
  <c r="Z39" i="26"/>
  <c r="Y39" i="26"/>
  <c r="N39" i="26"/>
  <c r="L39" i="26"/>
  <c r="I39" i="26"/>
  <c r="F39" i="26"/>
  <c r="Z38" i="26"/>
  <c r="Y38" i="26"/>
  <c r="AA38" i="26" s="1"/>
  <c r="N38" i="26"/>
  <c r="M38" i="26"/>
  <c r="L38" i="26"/>
  <c r="I38" i="26"/>
  <c r="F38" i="26"/>
  <c r="Z37" i="26"/>
  <c r="Y37" i="26"/>
  <c r="AA37" i="26" s="1"/>
  <c r="O37" i="26"/>
  <c r="N37" i="26"/>
  <c r="M37" i="26"/>
  <c r="L37" i="26"/>
  <c r="I37" i="26"/>
  <c r="F37" i="26"/>
  <c r="Z36" i="26"/>
  <c r="Y36" i="26"/>
  <c r="AA36" i="26" s="1"/>
  <c r="O36" i="26"/>
  <c r="N36" i="26"/>
  <c r="V36" i="26" s="1"/>
  <c r="M36" i="26"/>
  <c r="L36" i="26"/>
  <c r="I36" i="26"/>
  <c r="F36" i="26"/>
  <c r="Z35" i="26"/>
  <c r="Y35" i="26"/>
  <c r="AA35" i="26" s="1"/>
  <c r="N35" i="26"/>
  <c r="T35" i="26" s="1"/>
  <c r="P35" i="26" s="1"/>
  <c r="Q35" i="26" s="1"/>
  <c r="W35" i="26" s="1"/>
  <c r="M35" i="26"/>
  <c r="L35" i="26"/>
  <c r="I35" i="26"/>
  <c r="F35" i="26"/>
  <c r="AA34" i="26"/>
  <c r="Z34" i="26"/>
  <c r="Y34" i="26"/>
  <c r="N34" i="26"/>
  <c r="V34" i="26" s="1"/>
  <c r="M34" i="26"/>
  <c r="L34" i="26"/>
  <c r="I34" i="26"/>
  <c r="F34" i="26"/>
  <c r="Z33" i="26"/>
  <c r="AA33" i="26" s="1"/>
  <c r="Y33" i="26"/>
  <c r="N33" i="26"/>
  <c r="T33" i="26" s="1"/>
  <c r="P33" i="26" s="1"/>
  <c r="Q33" i="26" s="1"/>
  <c r="M33" i="26"/>
  <c r="L33" i="26"/>
  <c r="I33" i="26"/>
  <c r="F33" i="26"/>
  <c r="Z32" i="26"/>
  <c r="Y32" i="26"/>
  <c r="AA32" i="26" s="1"/>
  <c r="N32" i="26"/>
  <c r="M32" i="26"/>
  <c r="L32" i="26"/>
  <c r="I32" i="26"/>
  <c r="F32" i="26"/>
  <c r="Z31" i="26"/>
  <c r="Y31" i="26"/>
  <c r="AA31" i="26" s="1"/>
  <c r="O31" i="26"/>
  <c r="N31" i="26"/>
  <c r="M31" i="26"/>
  <c r="L31" i="26"/>
  <c r="I31" i="26"/>
  <c r="F31" i="26"/>
  <c r="Z30" i="26"/>
  <c r="Y30" i="26"/>
  <c r="AA30" i="26" s="1"/>
  <c r="O30" i="26"/>
  <c r="N30" i="26"/>
  <c r="V30" i="26" s="1"/>
  <c r="M30" i="26"/>
  <c r="L30" i="26"/>
  <c r="I30" i="26"/>
  <c r="F30" i="26"/>
  <c r="Z29" i="26"/>
  <c r="Y29" i="26"/>
  <c r="AA29" i="26" s="1"/>
  <c r="V29" i="26"/>
  <c r="O29" i="26"/>
  <c r="N29" i="26"/>
  <c r="T29" i="26" s="1"/>
  <c r="P29" i="26" s="1"/>
  <c r="M29" i="26"/>
  <c r="L29" i="26"/>
  <c r="I29" i="26"/>
  <c r="F29" i="26"/>
  <c r="Z28" i="26"/>
  <c r="Y28" i="26"/>
  <c r="N28" i="26"/>
  <c r="O28" i="26" s="1"/>
  <c r="M28" i="26"/>
  <c r="L28" i="26"/>
  <c r="I28" i="26"/>
  <c r="F28" i="26"/>
  <c r="Z27" i="26"/>
  <c r="Y27" i="26"/>
  <c r="N27" i="26"/>
  <c r="M27" i="26"/>
  <c r="L27" i="26"/>
  <c r="I27" i="26"/>
  <c r="F27" i="26"/>
  <c r="Z26" i="26"/>
  <c r="Y26" i="26"/>
  <c r="N26" i="26"/>
  <c r="T26" i="26" s="1"/>
  <c r="P26" i="26" s="1"/>
  <c r="Q26" i="26" s="1"/>
  <c r="M26" i="26"/>
  <c r="L26" i="26"/>
  <c r="I26" i="26"/>
  <c r="F26" i="26"/>
  <c r="Z25" i="26"/>
  <c r="Y25" i="26"/>
  <c r="N25" i="26"/>
  <c r="M25" i="26"/>
  <c r="L25" i="26"/>
  <c r="I25" i="26"/>
  <c r="F25" i="26"/>
  <c r="Z24" i="26"/>
  <c r="Y24" i="26"/>
  <c r="AA24" i="26" s="1"/>
  <c r="N24" i="26"/>
  <c r="V24" i="26" s="1"/>
  <c r="M24" i="26"/>
  <c r="L24" i="26"/>
  <c r="I24" i="26"/>
  <c r="F24" i="26"/>
  <c r="Z23" i="26"/>
  <c r="Y23" i="26"/>
  <c r="AA23" i="26" s="1"/>
  <c r="N23" i="26"/>
  <c r="T23" i="26" s="1"/>
  <c r="P23" i="26" s="1"/>
  <c r="Q23" i="26" s="1"/>
  <c r="W23" i="26" s="1"/>
  <c r="X23" i="26" s="1"/>
  <c r="M23" i="26"/>
  <c r="L23" i="26"/>
  <c r="I23" i="26"/>
  <c r="F23" i="26"/>
  <c r="Z22" i="26"/>
  <c r="Y22" i="26"/>
  <c r="AA22" i="26" s="1"/>
  <c r="N22" i="26"/>
  <c r="O22" i="26" s="1"/>
  <c r="M22" i="26"/>
  <c r="L22" i="26"/>
  <c r="I22" i="26"/>
  <c r="F22" i="26"/>
  <c r="Z21" i="26"/>
  <c r="Y21" i="26"/>
  <c r="N21" i="26"/>
  <c r="V21" i="26" s="1"/>
  <c r="M21" i="26"/>
  <c r="L21" i="26"/>
  <c r="I21" i="26"/>
  <c r="F21" i="26"/>
  <c r="Z20" i="26"/>
  <c r="Y20" i="26"/>
  <c r="N20" i="26"/>
  <c r="T20" i="26" s="1"/>
  <c r="P20" i="26" s="1"/>
  <c r="Q20" i="26" s="1"/>
  <c r="M20" i="26"/>
  <c r="L20" i="26"/>
  <c r="I20" i="26"/>
  <c r="F20" i="26"/>
  <c r="Z19" i="26"/>
  <c r="Y19" i="26"/>
  <c r="O19" i="26"/>
  <c r="N19" i="26"/>
  <c r="M19" i="26"/>
  <c r="L19" i="26"/>
  <c r="I19" i="26"/>
  <c r="F19" i="26"/>
  <c r="Z18" i="26"/>
  <c r="Y18" i="26"/>
  <c r="N18" i="26"/>
  <c r="V18" i="26" s="1"/>
  <c r="M18" i="26"/>
  <c r="L18" i="26"/>
  <c r="I18" i="26"/>
  <c r="F18" i="26"/>
  <c r="Z17" i="26"/>
  <c r="Y17" i="26"/>
  <c r="AA17" i="26" s="1"/>
  <c r="N17" i="26"/>
  <c r="O17" i="26" s="1"/>
  <c r="M17" i="26"/>
  <c r="L17" i="26"/>
  <c r="I17" i="26"/>
  <c r="F17" i="26"/>
  <c r="F17" i="13"/>
  <c r="I17" i="13"/>
  <c r="L17" i="13"/>
  <c r="M17" i="13"/>
  <c r="N17" i="13"/>
  <c r="O17" i="13"/>
  <c r="F18" i="13"/>
  <c r="I18" i="13"/>
  <c r="L18" i="13"/>
  <c r="M18" i="13"/>
  <c r="N18" i="13"/>
  <c r="O18" i="13" s="1"/>
  <c r="F19" i="13"/>
  <c r="I19" i="13"/>
  <c r="L19" i="13"/>
  <c r="M19" i="13"/>
  <c r="N19" i="13"/>
  <c r="O19" i="13" s="1"/>
  <c r="F20" i="13"/>
  <c r="I20" i="13"/>
  <c r="L20" i="13"/>
  <c r="M20" i="13"/>
  <c r="N20" i="13"/>
  <c r="O20" i="13"/>
  <c r="F21" i="13"/>
  <c r="I21" i="13"/>
  <c r="L21" i="13"/>
  <c r="M21" i="13"/>
  <c r="N21" i="13"/>
  <c r="O21" i="13" s="1"/>
  <c r="F22" i="13"/>
  <c r="I22" i="13"/>
  <c r="L22" i="13"/>
  <c r="M22" i="13"/>
  <c r="N22" i="13"/>
  <c r="Q22" i="13" s="1"/>
  <c r="O22" i="13"/>
  <c r="F23" i="13"/>
  <c r="I23" i="13"/>
  <c r="L23" i="13"/>
  <c r="M23" i="13"/>
  <c r="N23" i="13"/>
  <c r="Q23" i="13" s="1"/>
  <c r="O23" i="13"/>
  <c r="F24" i="13"/>
  <c r="I24" i="13"/>
  <c r="L24" i="13"/>
  <c r="M24" i="13"/>
  <c r="N24" i="13"/>
  <c r="O24" i="13" s="1"/>
  <c r="F25" i="13"/>
  <c r="I25" i="13"/>
  <c r="L25" i="13"/>
  <c r="M25" i="13"/>
  <c r="N25" i="13"/>
  <c r="O25" i="13" s="1"/>
  <c r="F26" i="13"/>
  <c r="I26" i="13"/>
  <c r="L26" i="13"/>
  <c r="M26" i="13"/>
  <c r="N26" i="13"/>
  <c r="O26" i="13" s="1"/>
  <c r="F27" i="13"/>
  <c r="I27" i="13"/>
  <c r="L27" i="13"/>
  <c r="M27" i="13"/>
  <c r="N27" i="13"/>
  <c r="O27" i="13" s="1"/>
  <c r="F28" i="13"/>
  <c r="I28" i="13"/>
  <c r="L28" i="13"/>
  <c r="M28" i="13"/>
  <c r="N28" i="13"/>
  <c r="O28" i="13" s="1"/>
  <c r="F29" i="13"/>
  <c r="I29" i="13"/>
  <c r="L29" i="13"/>
  <c r="M29" i="13"/>
  <c r="N29" i="13"/>
  <c r="Q29" i="13" s="1"/>
  <c r="O29" i="13"/>
  <c r="F30" i="13"/>
  <c r="I30" i="13"/>
  <c r="L30" i="13"/>
  <c r="M30" i="13"/>
  <c r="N30" i="13"/>
  <c r="O30" i="13"/>
  <c r="Q30" i="13"/>
  <c r="F31" i="13"/>
  <c r="I31" i="13"/>
  <c r="L31" i="13"/>
  <c r="M31" i="13"/>
  <c r="N31" i="13"/>
  <c r="O31" i="13" s="1"/>
  <c r="F32" i="13"/>
  <c r="I32" i="13"/>
  <c r="L32" i="13"/>
  <c r="M32" i="13"/>
  <c r="N32" i="13"/>
  <c r="O32" i="13"/>
  <c r="F33" i="13"/>
  <c r="I33" i="13"/>
  <c r="L33" i="13"/>
  <c r="M33" i="13"/>
  <c r="N33" i="13"/>
  <c r="O33" i="13"/>
  <c r="F34" i="13"/>
  <c r="I34" i="13"/>
  <c r="L34" i="13"/>
  <c r="M34" i="13"/>
  <c r="N34" i="13"/>
  <c r="O34" i="13" s="1"/>
  <c r="F35" i="13"/>
  <c r="I35" i="13"/>
  <c r="L35" i="13"/>
  <c r="M35" i="13"/>
  <c r="N35" i="13"/>
  <c r="O35" i="13"/>
  <c r="F36" i="13"/>
  <c r="I36" i="13"/>
  <c r="L36" i="13"/>
  <c r="M36" i="13"/>
  <c r="N36" i="13"/>
  <c r="Q36" i="13" s="1"/>
  <c r="O36" i="13"/>
  <c r="F37" i="13"/>
  <c r="I37" i="13"/>
  <c r="L37" i="13"/>
  <c r="M37" i="13"/>
  <c r="N37" i="13"/>
  <c r="Q37" i="13" s="1"/>
  <c r="O37" i="13"/>
  <c r="F38" i="13"/>
  <c r="I38" i="13"/>
  <c r="L38" i="13"/>
  <c r="M38" i="13"/>
  <c r="N38" i="13"/>
  <c r="O38" i="13" s="1"/>
  <c r="F39" i="13"/>
  <c r="I39" i="13"/>
  <c r="L39" i="13"/>
  <c r="N39" i="13"/>
  <c r="O39" i="13" s="1"/>
  <c r="F40" i="13"/>
  <c r="I40" i="13"/>
  <c r="L40" i="13"/>
  <c r="N40" i="13"/>
  <c r="O40" i="13" s="1"/>
  <c r="F41" i="13"/>
  <c r="I41" i="13"/>
  <c r="L41" i="13"/>
  <c r="N41" i="13"/>
  <c r="O41" i="13" s="1"/>
  <c r="F42" i="13"/>
  <c r="I42" i="13"/>
  <c r="L42" i="13"/>
  <c r="N42" i="13"/>
  <c r="O42" i="13"/>
  <c r="F43" i="13"/>
  <c r="I43" i="13"/>
  <c r="L43" i="13"/>
  <c r="N43" i="13"/>
  <c r="Q43" i="13" s="1"/>
  <c r="O43" i="13"/>
  <c r="F44" i="13"/>
  <c r="I44" i="13"/>
  <c r="L44" i="13"/>
  <c r="N44" i="13"/>
  <c r="Q44" i="13" s="1"/>
  <c r="O44" i="13"/>
  <c r="F45" i="13"/>
  <c r="I45" i="13"/>
  <c r="L45" i="13"/>
  <c r="N45" i="13"/>
  <c r="O45" i="13"/>
  <c r="F46" i="13"/>
  <c r="I46" i="13"/>
  <c r="L46" i="13"/>
  <c r="N46" i="13"/>
  <c r="O46" i="13" s="1"/>
  <c r="F47" i="13"/>
  <c r="I47" i="13"/>
  <c r="L47" i="13"/>
  <c r="N47" i="13"/>
  <c r="O47" i="13"/>
  <c r="O23" i="26" l="1"/>
  <c r="AA27" i="26"/>
  <c r="V37" i="30"/>
  <c r="V44" i="32"/>
  <c r="V44" i="33"/>
  <c r="O24" i="26"/>
  <c r="O32" i="29"/>
  <c r="O34" i="30"/>
  <c r="AA21" i="26"/>
  <c r="AA45" i="26"/>
  <c r="AA27" i="27"/>
  <c r="AA40" i="27"/>
  <c r="O32" i="28"/>
  <c r="V38" i="28"/>
  <c r="T45" i="28"/>
  <c r="P45" i="28" s="1"/>
  <c r="O29" i="29"/>
  <c r="V32" i="29"/>
  <c r="O27" i="30"/>
  <c r="AA29" i="30"/>
  <c r="V30" i="30"/>
  <c r="V34" i="30"/>
  <c r="O28" i="31"/>
  <c r="O32" i="31"/>
  <c r="AA24" i="32"/>
  <c r="AA33" i="32"/>
  <c r="V34" i="32"/>
  <c r="V22" i="33"/>
  <c r="V28" i="34"/>
  <c r="V32" i="34"/>
  <c r="O45" i="34"/>
  <c r="O35" i="35"/>
  <c r="O38" i="35"/>
  <c r="AA39" i="35"/>
  <c r="O44" i="35"/>
  <c r="V23" i="26"/>
  <c r="V35" i="29"/>
  <c r="AA18" i="26"/>
  <c r="AA19" i="26"/>
  <c r="W17" i="27"/>
  <c r="R17" i="27" s="1"/>
  <c r="S17" i="27" s="1"/>
  <c r="W29" i="28"/>
  <c r="X29" i="28" s="1"/>
  <c r="V32" i="28"/>
  <c r="V34" i="28"/>
  <c r="O35" i="28"/>
  <c r="AA37" i="28"/>
  <c r="AA38" i="28"/>
  <c r="AA46" i="28"/>
  <c r="AA28" i="29"/>
  <c r="AA29" i="29"/>
  <c r="AA42" i="29"/>
  <c r="V47" i="29"/>
  <c r="AA30" i="30"/>
  <c r="V31" i="30"/>
  <c r="AA32" i="30"/>
  <c r="AA27" i="31"/>
  <c r="V28" i="31"/>
  <c r="AA30" i="31"/>
  <c r="O34" i="31"/>
  <c r="AA36" i="31"/>
  <c r="V37" i="31"/>
  <c r="AA38" i="31"/>
  <c r="AA44" i="31"/>
  <c r="AA22" i="33"/>
  <c r="O40" i="33"/>
  <c r="O41" i="33"/>
  <c r="O42" i="33"/>
  <c r="AA26" i="34"/>
  <c r="AA28" i="34"/>
  <c r="AA45" i="34"/>
  <c r="AA34" i="35"/>
  <c r="V35" i="35"/>
  <c r="AA43" i="35"/>
  <c r="V44" i="35"/>
  <c r="V20" i="32"/>
  <c r="AA21" i="32"/>
  <c r="AA42" i="32"/>
  <c r="O34" i="33"/>
  <c r="V40" i="33"/>
  <c r="V41" i="33"/>
  <c r="AA44" i="34"/>
  <c r="AA31" i="35"/>
  <c r="V32" i="35"/>
  <c r="AA27" i="29"/>
  <c r="AA41" i="30"/>
  <c r="V20" i="31"/>
  <c r="AA32" i="35"/>
  <c r="AA41" i="36"/>
  <c r="O47" i="26"/>
  <c r="O17" i="27"/>
  <c r="O21" i="27"/>
  <c r="AA30" i="28"/>
  <c r="AA28" i="26"/>
  <c r="Q29" i="26"/>
  <c r="W29" i="26" s="1"/>
  <c r="R29" i="26" s="1"/>
  <c r="S29" i="26" s="1"/>
  <c r="AA42" i="26"/>
  <c r="AA47" i="26"/>
  <c r="V17" i="27"/>
  <c r="AA20" i="27"/>
  <c r="AA33" i="27"/>
  <c r="AA17" i="28"/>
  <c r="AA18" i="28"/>
  <c r="V23" i="28"/>
  <c r="O41" i="28"/>
  <c r="O22" i="29"/>
  <c r="AA40" i="30"/>
  <c r="AA47" i="30"/>
  <c r="AA22" i="31"/>
  <c r="AA23" i="31"/>
  <c r="AA17" i="32"/>
  <c r="O28" i="32"/>
  <c r="O46" i="32"/>
  <c r="O28" i="33"/>
  <c r="AA33" i="33"/>
  <c r="O46" i="33"/>
  <c r="O47" i="33"/>
  <c r="O40" i="34"/>
  <c r="AA41" i="34"/>
  <c r="AA18" i="35"/>
  <c r="O20" i="35"/>
  <c r="AA22" i="35"/>
  <c r="AA28" i="35"/>
  <c r="O37" i="30"/>
  <c r="AA44" i="30"/>
  <c r="AA25" i="32"/>
  <c r="AA26" i="32"/>
  <c r="AA39" i="32"/>
  <c r="O44" i="32"/>
  <c r="AA29" i="33"/>
  <c r="AA30" i="33"/>
  <c r="AA45" i="33"/>
  <c r="AA37" i="34"/>
  <c r="AA39" i="34"/>
  <c r="AA20" i="35"/>
  <c r="AA26" i="35"/>
  <c r="W44" i="35"/>
  <c r="AA47" i="35"/>
  <c r="V17" i="36"/>
  <c r="O22" i="36"/>
  <c r="AA28" i="36"/>
  <c r="V44" i="36"/>
  <c r="V46" i="36"/>
  <c r="O30" i="27"/>
  <c r="O34" i="27"/>
  <c r="V34" i="27"/>
  <c r="AA31" i="27"/>
  <c r="AA29" i="27"/>
  <c r="O35" i="26"/>
  <c r="W41" i="26"/>
  <c r="W21" i="27"/>
  <c r="X21" i="27" s="1"/>
  <c r="O28" i="27"/>
  <c r="T17" i="28"/>
  <c r="P17" i="28" s="1"/>
  <c r="Q17" i="28" s="1"/>
  <c r="W17" i="28" s="1"/>
  <c r="R17" i="28" s="1"/>
  <c r="S17" i="28" s="1"/>
  <c r="V17" i="28"/>
  <c r="V18" i="28"/>
  <c r="O18" i="28"/>
  <c r="T20" i="28"/>
  <c r="P20" i="28" s="1"/>
  <c r="Q20" i="28" s="1"/>
  <c r="O20" i="28"/>
  <c r="AA34" i="28"/>
  <c r="V30" i="29"/>
  <c r="O30" i="29"/>
  <c r="AA27" i="30"/>
  <c r="AA33" i="30"/>
  <c r="O35" i="30"/>
  <c r="AA45" i="32"/>
  <c r="T26" i="33"/>
  <c r="P26" i="33" s="1"/>
  <c r="Q26" i="33" s="1"/>
  <c r="V26" i="33"/>
  <c r="O26" i="33"/>
  <c r="O27" i="33"/>
  <c r="AA34" i="33"/>
  <c r="V23" i="34"/>
  <c r="O23" i="34"/>
  <c r="AA25" i="26"/>
  <c r="AA26" i="26"/>
  <c r="V35" i="26"/>
  <c r="T40" i="27"/>
  <c r="P40" i="27" s="1"/>
  <c r="V40" i="27"/>
  <c r="T17" i="30"/>
  <c r="P17" i="30" s="1"/>
  <c r="Q17" i="30"/>
  <c r="W17" i="30" s="1"/>
  <c r="R17" i="30" s="1"/>
  <c r="S17" i="30" s="1"/>
  <c r="T19" i="31"/>
  <c r="P19" i="31" s="1"/>
  <c r="Q19" i="31" s="1"/>
  <c r="W19" i="31" s="1"/>
  <c r="X19" i="31" s="1"/>
  <c r="O19" i="31"/>
  <c r="T39" i="31"/>
  <c r="P39" i="31" s="1"/>
  <c r="O39" i="31"/>
  <c r="T46" i="31"/>
  <c r="P46" i="31" s="1"/>
  <c r="V46" i="31"/>
  <c r="T17" i="32"/>
  <c r="P17" i="32" s="1"/>
  <c r="Q17" i="32" s="1"/>
  <c r="W17" i="32" s="1"/>
  <c r="R17" i="32" s="1"/>
  <c r="S17" i="32" s="1"/>
  <c r="O17" i="32"/>
  <c r="T32" i="32"/>
  <c r="P32" i="32" s="1"/>
  <c r="Q32" i="32" s="1"/>
  <c r="W32" i="32" s="1"/>
  <c r="V32" i="32"/>
  <c r="O32" i="32"/>
  <c r="O43" i="32"/>
  <c r="T20" i="33"/>
  <c r="P20" i="33" s="1"/>
  <c r="Q20" i="33" s="1"/>
  <c r="O20" i="33"/>
  <c r="T20" i="34"/>
  <c r="P20" i="34" s="1"/>
  <c r="Q20" i="34" s="1"/>
  <c r="O20" i="34"/>
  <c r="O22" i="35"/>
  <c r="T25" i="30"/>
  <c r="P25" i="30" s="1"/>
  <c r="Q25" i="30" s="1"/>
  <c r="W25" i="30" s="1"/>
  <c r="V25" i="30"/>
  <c r="AA19" i="27"/>
  <c r="O36" i="27"/>
  <c r="T45" i="27"/>
  <c r="P45" i="27" s="1"/>
  <c r="Q45" i="27" s="1"/>
  <c r="W45" i="27" s="1"/>
  <c r="W23" i="28"/>
  <c r="R23" i="28" s="1"/>
  <c r="S23" i="28" s="1"/>
  <c r="T47" i="28"/>
  <c r="P47" i="28" s="1"/>
  <c r="O47" i="28"/>
  <c r="V19" i="29"/>
  <c r="T23" i="29"/>
  <c r="P23" i="29" s="1"/>
  <c r="V23" i="29"/>
  <c r="V25" i="29"/>
  <c r="V19" i="31"/>
  <c r="T22" i="31"/>
  <c r="P22" i="31" s="1"/>
  <c r="Q22" i="31" s="1"/>
  <c r="W22" i="31" s="1"/>
  <c r="V22" i="31"/>
  <c r="T26" i="31"/>
  <c r="P26" i="31" s="1"/>
  <c r="Q26" i="31" s="1"/>
  <c r="W26" i="31" s="1"/>
  <c r="V26" i="31"/>
  <c r="O26" i="31"/>
  <c r="O38" i="31"/>
  <c r="O46" i="31"/>
  <c r="V17" i="32"/>
  <c r="V20" i="33"/>
  <c r="V20" i="34"/>
  <c r="O21" i="35"/>
  <c r="V23" i="32"/>
  <c r="O23" i="32"/>
  <c r="AA39" i="26"/>
  <c r="V47" i="26"/>
  <c r="V21" i="27"/>
  <c r="O22" i="27"/>
  <c r="V28" i="27"/>
  <c r="O29" i="27"/>
  <c r="W34" i="27"/>
  <c r="R34" i="27" s="1"/>
  <c r="S34" i="27" s="1"/>
  <c r="AA35" i="27"/>
  <c r="AA37" i="27"/>
  <c r="AA39" i="27"/>
  <c r="Q40" i="27"/>
  <c r="W40" i="27" s="1"/>
  <c r="R40" i="27" s="1"/>
  <c r="S40" i="27" s="1"/>
  <c r="V46" i="27"/>
  <c r="T26" i="28"/>
  <c r="P26" i="28" s="1"/>
  <c r="Q26" i="28" s="1"/>
  <c r="W26" i="28" s="1"/>
  <c r="V26" i="28"/>
  <c r="T28" i="28"/>
  <c r="P28" i="28" s="1"/>
  <c r="Q28" i="28" s="1"/>
  <c r="W28" i="28" s="1"/>
  <c r="O28" i="28"/>
  <c r="Q44" i="28"/>
  <c r="T46" i="28"/>
  <c r="P46" i="28" s="1"/>
  <c r="V46" i="28"/>
  <c r="V47" i="28"/>
  <c r="AA18" i="29"/>
  <c r="O23" i="29"/>
  <c r="AA24" i="29"/>
  <c r="AA26" i="29"/>
  <c r="V31" i="29"/>
  <c r="AA34" i="29"/>
  <c r="O36" i="29"/>
  <c r="T44" i="29"/>
  <c r="P44" i="29" s="1"/>
  <c r="Q44" i="29" s="1"/>
  <c r="W44" i="29" s="1"/>
  <c r="R44" i="29" s="1"/>
  <c r="S44" i="29" s="1"/>
  <c r="O44" i="29"/>
  <c r="V17" i="30"/>
  <c r="AA33" i="31"/>
  <c r="V38" i="31"/>
  <c r="T44" i="31"/>
  <c r="P44" i="31" s="1"/>
  <c r="Q44" i="31" s="1"/>
  <c r="W44" i="31" s="1"/>
  <c r="V44" i="31"/>
  <c r="O45" i="31"/>
  <c r="O43" i="35"/>
  <c r="AA21" i="27"/>
  <c r="AA28" i="27"/>
  <c r="AA34" i="27"/>
  <c r="AA36" i="27"/>
  <c r="V44" i="28"/>
  <c r="AA38" i="29"/>
  <c r="V20" i="30"/>
  <c r="O20" i="30"/>
  <c r="V29" i="32"/>
  <c r="O29" i="32"/>
  <c r="T40" i="31"/>
  <c r="P40" i="31" s="1"/>
  <c r="Q40" i="31" s="1"/>
  <c r="O40" i="31"/>
  <c r="T22" i="32"/>
  <c r="P22" i="32" s="1"/>
  <c r="Q22" i="32" s="1"/>
  <c r="W22" i="32" s="1"/>
  <c r="V22" i="32"/>
  <c r="O22" i="32"/>
  <c r="T22" i="30"/>
  <c r="P22" i="30" s="1"/>
  <c r="Q22" i="30" s="1"/>
  <c r="W22" i="30" s="1"/>
  <c r="V22" i="30"/>
  <c r="T40" i="30"/>
  <c r="P40" i="30" s="1"/>
  <c r="Q40" i="30" s="1"/>
  <c r="V40" i="30"/>
  <c r="O41" i="30"/>
  <c r="T26" i="34"/>
  <c r="P26" i="34" s="1"/>
  <c r="Q26" i="34" s="1"/>
  <c r="W26" i="34" s="1"/>
  <c r="V26" i="34"/>
  <c r="O26" i="34"/>
  <c r="O24" i="34"/>
  <c r="O18" i="26"/>
  <c r="AA20" i="26"/>
  <c r="AA17" i="27"/>
  <c r="AA22" i="27"/>
  <c r="AA24" i="27"/>
  <c r="AA30" i="27"/>
  <c r="V29" i="28"/>
  <c r="AA32" i="28"/>
  <c r="O34" i="28"/>
  <c r="W35" i="28"/>
  <c r="X35" i="28" s="1"/>
  <c r="O38" i="28"/>
  <c r="O39" i="28"/>
  <c r="V40" i="28"/>
  <c r="AA19" i="30"/>
  <c r="O22" i="30"/>
  <c r="T28" i="30"/>
  <c r="P28" i="30" s="1"/>
  <c r="O28" i="30"/>
  <c r="O40" i="30"/>
  <c r="AA43" i="30"/>
  <c r="V41" i="31"/>
  <c r="O41" i="31"/>
  <c r="V26" i="32"/>
  <c r="T35" i="33"/>
  <c r="P35" i="33" s="1"/>
  <c r="Q35" i="33" s="1"/>
  <c r="W35" i="33" s="1"/>
  <c r="R35" i="33" s="1"/>
  <c r="S35" i="33" s="1"/>
  <c r="O35" i="33"/>
  <c r="AA44" i="28"/>
  <c r="W35" i="29"/>
  <c r="X35" i="29" s="1"/>
  <c r="AA47" i="29"/>
  <c r="AA31" i="30"/>
  <c r="AA34" i="30"/>
  <c r="W37" i="30"/>
  <c r="R37" i="30" s="1"/>
  <c r="S37" i="30" s="1"/>
  <c r="V43" i="30"/>
  <c r="AA17" i="31"/>
  <c r="AA28" i="31"/>
  <c r="AA29" i="31"/>
  <c r="AA31" i="31"/>
  <c r="W37" i="31"/>
  <c r="R37" i="31" s="1"/>
  <c r="S37" i="31" s="1"/>
  <c r="AA30" i="32"/>
  <c r="AA37" i="32"/>
  <c r="V38" i="32"/>
  <c r="AA40" i="32"/>
  <c r="AA18" i="33"/>
  <c r="O29" i="33"/>
  <c r="AA31" i="33"/>
  <c r="V32" i="33"/>
  <c r="AA24" i="34"/>
  <c r="O34" i="34"/>
  <c r="AA43" i="34"/>
  <c r="AA27" i="35"/>
  <c r="V29" i="35"/>
  <c r="AA33" i="35"/>
  <c r="AA35" i="35"/>
  <c r="AA37" i="35"/>
  <c r="V41" i="35"/>
  <c r="O42" i="35"/>
  <c r="O18" i="36"/>
  <c r="AA38" i="32"/>
  <c r="AA17" i="33"/>
  <c r="AA19" i="33"/>
  <c r="V29" i="33"/>
  <c r="AA32" i="33"/>
  <c r="AA30" i="34"/>
  <c r="AA32" i="34"/>
  <c r="V34" i="34"/>
  <c r="AA35" i="34"/>
  <c r="AA36" i="34"/>
  <c r="AA29" i="35"/>
  <c r="AA38" i="35"/>
  <c r="AA41" i="35"/>
  <c r="V32" i="36"/>
  <c r="O33" i="36"/>
  <c r="AA47" i="27"/>
  <c r="W20" i="28"/>
  <c r="X20" i="28" s="1"/>
  <c r="AA35" i="28"/>
  <c r="AA36" i="28"/>
  <c r="AA41" i="28"/>
  <c r="AA20" i="29"/>
  <c r="AA21" i="29"/>
  <c r="AA32" i="29"/>
  <c r="AA33" i="29"/>
  <c r="AA35" i="29"/>
  <c r="AA41" i="29"/>
  <c r="AA44" i="29"/>
  <c r="W19" i="30"/>
  <c r="R19" i="30" s="1"/>
  <c r="S19" i="30" s="1"/>
  <c r="AA26" i="30"/>
  <c r="AA37" i="30"/>
  <c r="AA20" i="31"/>
  <c r="AA34" i="31"/>
  <c r="AA35" i="31"/>
  <c r="AA37" i="31"/>
  <c r="AA43" i="31"/>
  <c r="AA19" i="32"/>
  <c r="V46" i="32"/>
  <c r="AA20" i="33"/>
  <c r="W23" i="33"/>
  <c r="R23" i="33" s="1"/>
  <c r="S23" i="33" s="1"/>
  <c r="AA47" i="33"/>
  <c r="AA40" i="34"/>
  <c r="V46" i="34"/>
  <c r="AA47" i="34"/>
  <c r="AA19" i="35"/>
  <c r="W23" i="35"/>
  <c r="W42" i="35"/>
  <c r="R42" i="35" s="1"/>
  <c r="S42" i="35" s="1"/>
  <c r="AA18" i="36"/>
  <c r="AA19" i="36"/>
  <c r="AA20" i="36"/>
  <c r="V22" i="36"/>
  <c r="AA35" i="36"/>
  <c r="AA37" i="36"/>
  <c r="AA43" i="36"/>
  <c r="AA44" i="27"/>
  <c r="AA46" i="27"/>
  <c r="AA31" i="28"/>
  <c r="Q45" i="28"/>
  <c r="W45" i="28" s="1"/>
  <c r="AA25" i="29"/>
  <c r="V26" i="29"/>
  <c r="V29" i="29"/>
  <c r="AA36" i="29"/>
  <c r="AA37" i="29"/>
  <c r="V38" i="29"/>
  <c r="AA39" i="29"/>
  <c r="V19" i="30"/>
  <c r="AA28" i="30"/>
  <c r="W31" i="30"/>
  <c r="R31" i="30" s="1"/>
  <c r="S31" i="30" s="1"/>
  <c r="V46" i="30"/>
  <c r="AA18" i="32"/>
  <c r="V28" i="32"/>
  <c r="V23" i="33"/>
  <c r="AA35" i="33"/>
  <c r="AA38" i="33"/>
  <c r="AA17" i="34"/>
  <c r="AA20" i="34"/>
  <c r="V22" i="34"/>
  <c r="W32" i="34"/>
  <c r="W38" i="34"/>
  <c r="R38" i="34" s="1"/>
  <c r="S38" i="34" s="1"/>
  <c r="AA21" i="35"/>
  <c r="AA42" i="35"/>
  <c r="O47" i="35"/>
  <c r="AA36" i="36"/>
  <c r="AA44" i="36"/>
  <c r="AA46" i="30"/>
  <c r="V17" i="31"/>
  <c r="AA25" i="31"/>
  <c r="AA22" i="32"/>
  <c r="AA23" i="32"/>
  <c r="AA28" i="32"/>
  <c r="AA29" i="32"/>
  <c r="AA31" i="32"/>
  <c r="AA41" i="32"/>
  <c r="AA23" i="33"/>
  <c r="AA26" i="33"/>
  <c r="AA22" i="34"/>
  <c r="AA23" i="34"/>
  <c r="AA25" i="34"/>
  <c r="AA23" i="35"/>
  <c r="O28" i="35"/>
  <c r="W41" i="35"/>
  <c r="R41" i="35" s="1"/>
  <c r="S41" i="35" s="1"/>
  <c r="AA44" i="35"/>
  <c r="AA45" i="35"/>
  <c r="V47" i="35"/>
  <c r="O28" i="36"/>
  <c r="AA42" i="36"/>
  <c r="AA47" i="36"/>
  <c r="AA26" i="36"/>
  <c r="V28" i="36"/>
  <c r="AA29" i="36"/>
  <c r="AA46" i="36"/>
  <c r="O42" i="27"/>
  <c r="AA44" i="26"/>
  <c r="AA42" i="28"/>
  <c r="O41" i="27"/>
  <c r="AA43" i="27"/>
  <c r="AA42" i="27"/>
  <c r="AA41" i="27"/>
  <c r="AA38" i="27"/>
  <c r="W38" i="36"/>
  <c r="W44" i="36"/>
  <c r="T21" i="36"/>
  <c r="P21" i="36" s="1"/>
  <c r="Q21" i="36" s="1"/>
  <c r="W21" i="36" s="1"/>
  <c r="T39" i="36"/>
  <c r="P39" i="36" s="1"/>
  <c r="Q39" i="36" s="1"/>
  <c r="W39" i="36" s="1"/>
  <c r="W17" i="36"/>
  <c r="R17" i="36" s="1"/>
  <c r="S17" i="36" s="1"/>
  <c r="T20" i="36"/>
  <c r="P20" i="36" s="1"/>
  <c r="Q20" i="36" s="1"/>
  <c r="W20" i="36" s="1"/>
  <c r="O21" i="36"/>
  <c r="V21" i="36"/>
  <c r="W22" i="36"/>
  <c r="T26" i="36"/>
  <c r="P26" i="36" s="1"/>
  <c r="Q26" i="36" s="1"/>
  <c r="W26" i="36" s="1"/>
  <c r="R26" i="36" s="1"/>
  <c r="S26" i="36" s="1"/>
  <c r="O27" i="36"/>
  <c r="V27" i="36"/>
  <c r="W28" i="36"/>
  <c r="T32" i="36"/>
  <c r="P32" i="36" s="1"/>
  <c r="Q32" i="36" s="1"/>
  <c r="W32" i="36" s="1"/>
  <c r="R32" i="36" s="1"/>
  <c r="S32" i="36" s="1"/>
  <c r="V33" i="36"/>
  <c r="W34" i="36"/>
  <c r="V39" i="36"/>
  <c r="W40" i="36"/>
  <c r="O45" i="36"/>
  <c r="V45" i="36"/>
  <c r="W46" i="36"/>
  <c r="T19" i="36"/>
  <c r="P19" i="36" s="1"/>
  <c r="Q19" i="36" s="1"/>
  <c r="W19" i="36" s="1"/>
  <c r="V20" i="36"/>
  <c r="T25" i="36"/>
  <c r="P25" i="36" s="1"/>
  <c r="Q25" i="36" s="1"/>
  <c r="W25" i="36" s="1"/>
  <c r="X25" i="36" s="1"/>
  <c r="W27" i="36"/>
  <c r="T31" i="36"/>
  <c r="P31" i="36" s="1"/>
  <c r="T37" i="36"/>
  <c r="P37" i="36" s="1"/>
  <c r="Q37" i="36" s="1"/>
  <c r="W37" i="36" s="1"/>
  <c r="T43" i="36"/>
  <c r="P43" i="36" s="1"/>
  <c r="Q43" i="36" s="1"/>
  <c r="W43" i="36" s="1"/>
  <c r="W45" i="36"/>
  <c r="T18" i="36"/>
  <c r="P18" i="36" s="1"/>
  <c r="Q18" i="36" s="1"/>
  <c r="W18" i="36" s="1"/>
  <c r="V19" i="36"/>
  <c r="T24" i="36"/>
  <c r="P24" i="36" s="1"/>
  <c r="Q24" i="36" s="1"/>
  <c r="W24" i="36" s="1"/>
  <c r="V25" i="36"/>
  <c r="T30" i="36"/>
  <c r="P30" i="36" s="1"/>
  <c r="Q30" i="36" s="1"/>
  <c r="W30" i="36" s="1"/>
  <c r="V31" i="36"/>
  <c r="Q33" i="36"/>
  <c r="W33" i="36" s="1"/>
  <c r="T36" i="36"/>
  <c r="P36" i="36" s="1"/>
  <c r="Q36" i="36" s="1"/>
  <c r="W36" i="36" s="1"/>
  <c r="O37" i="36"/>
  <c r="V37" i="36"/>
  <c r="T42" i="36"/>
  <c r="P42" i="36" s="1"/>
  <c r="Q42" i="36" s="1"/>
  <c r="W42" i="36" s="1"/>
  <c r="O43" i="36"/>
  <c r="V43" i="36"/>
  <c r="T23" i="36"/>
  <c r="P23" i="36" s="1"/>
  <c r="Q23" i="36" s="1"/>
  <c r="W23" i="36" s="1"/>
  <c r="T29" i="36"/>
  <c r="P29" i="36" s="1"/>
  <c r="Q29" i="36" s="1"/>
  <c r="W29" i="36" s="1"/>
  <c r="W31" i="36"/>
  <c r="T35" i="36"/>
  <c r="P35" i="36" s="1"/>
  <c r="Q35" i="36" s="1"/>
  <c r="W35" i="36" s="1"/>
  <c r="T41" i="36"/>
  <c r="P41" i="36" s="1"/>
  <c r="Q41" i="36" s="1"/>
  <c r="W41" i="36" s="1"/>
  <c r="O42" i="36"/>
  <c r="V42" i="36"/>
  <c r="T47" i="36"/>
  <c r="P47" i="36" s="1"/>
  <c r="Q47" i="36" s="1"/>
  <c r="W47" i="36" s="1"/>
  <c r="O23" i="36"/>
  <c r="O29" i="36"/>
  <c r="O35" i="36"/>
  <c r="O41" i="36"/>
  <c r="O47" i="36"/>
  <c r="W20" i="35"/>
  <c r="X20" i="35" s="1"/>
  <c r="R47" i="35"/>
  <c r="S47" i="35" s="1"/>
  <c r="X47" i="35"/>
  <c r="R23" i="35"/>
  <c r="S23" i="35" s="1"/>
  <c r="X23" i="35"/>
  <c r="X44" i="35"/>
  <c r="R44" i="35"/>
  <c r="S44" i="35" s="1"/>
  <c r="W26" i="35"/>
  <c r="W32" i="35"/>
  <c r="W46" i="35"/>
  <c r="O17" i="35"/>
  <c r="V17" i="35"/>
  <c r="T21" i="35"/>
  <c r="P21" i="35" s="1"/>
  <c r="Q21" i="35" s="1"/>
  <c r="W21" i="35" s="1"/>
  <c r="V22" i="35"/>
  <c r="T27" i="35"/>
  <c r="P27" i="35" s="1"/>
  <c r="Q27" i="35" s="1"/>
  <c r="W27" i="35" s="1"/>
  <c r="V28" i="35"/>
  <c r="T33" i="35"/>
  <c r="P33" i="35" s="1"/>
  <c r="Q33" i="35" s="1"/>
  <c r="W33" i="35" s="1"/>
  <c r="O34" i="35"/>
  <c r="V34" i="35"/>
  <c r="T39" i="35"/>
  <c r="P39" i="35" s="1"/>
  <c r="Q39" i="35" s="1"/>
  <c r="W39" i="35" s="1"/>
  <c r="O40" i="35"/>
  <c r="V40" i="35"/>
  <c r="T45" i="35"/>
  <c r="P45" i="35" s="1"/>
  <c r="Q45" i="35" s="1"/>
  <c r="W45" i="35" s="1"/>
  <c r="O46" i="35"/>
  <c r="V46" i="35"/>
  <c r="T28" i="35"/>
  <c r="P28" i="35" s="1"/>
  <c r="Q28" i="35" s="1"/>
  <c r="W28" i="35" s="1"/>
  <c r="T40" i="35"/>
  <c r="P40" i="35" s="1"/>
  <c r="Q40" i="35" s="1"/>
  <c r="W40" i="35" s="1"/>
  <c r="W17" i="35"/>
  <c r="R17" i="35" s="1"/>
  <c r="S17" i="35" s="1"/>
  <c r="V21" i="35"/>
  <c r="O27" i="35"/>
  <c r="V27" i="35"/>
  <c r="Q29" i="35"/>
  <c r="W29" i="35" s="1"/>
  <c r="O33" i="35"/>
  <c r="V33" i="35"/>
  <c r="W34" i="35"/>
  <c r="Q35" i="35"/>
  <c r="W35" i="35" s="1"/>
  <c r="T38" i="35"/>
  <c r="P38" i="35" s="1"/>
  <c r="Q38" i="35" s="1"/>
  <c r="W38" i="35" s="1"/>
  <c r="O39" i="35"/>
  <c r="V39" i="35"/>
  <c r="O45" i="35"/>
  <c r="V45" i="35"/>
  <c r="T22" i="35"/>
  <c r="P22" i="35" s="1"/>
  <c r="Q22" i="35" s="1"/>
  <c r="W22" i="35" s="1"/>
  <c r="T19" i="35"/>
  <c r="P19" i="35" s="1"/>
  <c r="Q19" i="35" s="1"/>
  <c r="W19" i="35" s="1"/>
  <c r="T25" i="35"/>
  <c r="P25" i="35" s="1"/>
  <c r="Q25" i="35" s="1"/>
  <c r="W25" i="35" s="1"/>
  <c r="T31" i="35"/>
  <c r="P31" i="35" s="1"/>
  <c r="Q31" i="35" s="1"/>
  <c r="W31" i="35" s="1"/>
  <c r="T37" i="35"/>
  <c r="P37" i="35" s="1"/>
  <c r="Q37" i="35" s="1"/>
  <c r="W37" i="35" s="1"/>
  <c r="T43" i="35"/>
  <c r="P43" i="35" s="1"/>
  <c r="Q43" i="35" s="1"/>
  <c r="W43" i="35" s="1"/>
  <c r="T18" i="35"/>
  <c r="P18" i="35" s="1"/>
  <c r="Q18" i="35" s="1"/>
  <c r="W18" i="35" s="1"/>
  <c r="T24" i="35"/>
  <c r="P24" i="35" s="1"/>
  <c r="Q24" i="35" s="1"/>
  <c r="W24" i="35" s="1"/>
  <c r="T30" i="35"/>
  <c r="P30" i="35" s="1"/>
  <c r="Q30" i="35" s="1"/>
  <c r="W30" i="35" s="1"/>
  <c r="O31" i="35"/>
  <c r="V31" i="35"/>
  <c r="T36" i="35"/>
  <c r="P36" i="35" s="1"/>
  <c r="Q36" i="35" s="1"/>
  <c r="W36" i="35" s="1"/>
  <c r="R36" i="35" s="1"/>
  <c r="S36" i="35" s="1"/>
  <c r="O37" i="35"/>
  <c r="V37" i="35"/>
  <c r="V43" i="35"/>
  <c r="O18" i="35"/>
  <c r="O24" i="35"/>
  <c r="O30" i="35"/>
  <c r="W20" i="34"/>
  <c r="X20" i="34" s="1"/>
  <c r="R20" i="34"/>
  <c r="S20" i="34" s="1"/>
  <c r="R32" i="34"/>
  <c r="S32" i="34" s="1"/>
  <c r="X32" i="34"/>
  <c r="R44" i="34"/>
  <c r="S44" i="34" s="1"/>
  <c r="X44" i="34"/>
  <c r="T27" i="34"/>
  <c r="P27" i="34" s="1"/>
  <c r="Q27" i="34" s="1"/>
  <c r="W27" i="34" s="1"/>
  <c r="T33" i="34"/>
  <c r="P33" i="34" s="1"/>
  <c r="Q33" i="34" s="1"/>
  <c r="W33" i="34" s="1"/>
  <c r="W17" i="34"/>
  <c r="R17" i="34" s="1"/>
  <c r="S17" i="34" s="1"/>
  <c r="O21" i="34"/>
  <c r="V21" i="34"/>
  <c r="W22" i="34"/>
  <c r="O27" i="34"/>
  <c r="V27" i="34"/>
  <c r="W28" i="34"/>
  <c r="O33" i="34"/>
  <c r="V33" i="34"/>
  <c r="W34" i="34"/>
  <c r="O39" i="34"/>
  <c r="V39" i="34"/>
  <c r="W40" i="34"/>
  <c r="V45" i="34"/>
  <c r="W46" i="34"/>
  <c r="T19" i="34"/>
  <c r="P19" i="34" s="1"/>
  <c r="Q19" i="34" s="1"/>
  <c r="W19" i="34" s="1"/>
  <c r="W21" i="34"/>
  <c r="T25" i="34"/>
  <c r="P25" i="34" s="1"/>
  <c r="Q25" i="34" s="1"/>
  <c r="W25" i="34" s="1"/>
  <c r="T31" i="34"/>
  <c r="P31" i="34" s="1"/>
  <c r="Q31" i="34" s="1"/>
  <c r="W31" i="34" s="1"/>
  <c r="T37" i="34"/>
  <c r="P37" i="34" s="1"/>
  <c r="Q37" i="34" s="1"/>
  <c r="W37" i="34" s="1"/>
  <c r="W39" i="34"/>
  <c r="T43" i="34"/>
  <c r="P43" i="34" s="1"/>
  <c r="Q43" i="34" s="1"/>
  <c r="W43" i="34" s="1"/>
  <c r="T18" i="34"/>
  <c r="P18" i="34" s="1"/>
  <c r="Q18" i="34" s="1"/>
  <c r="W18" i="34" s="1"/>
  <c r="O19" i="34"/>
  <c r="V19" i="34"/>
  <c r="T24" i="34"/>
  <c r="P24" i="34" s="1"/>
  <c r="Q24" i="34" s="1"/>
  <c r="W24" i="34" s="1"/>
  <c r="R24" i="34" s="1"/>
  <c r="S24" i="34" s="1"/>
  <c r="O25" i="34"/>
  <c r="V25" i="34"/>
  <c r="T30" i="34"/>
  <c r="P30" i="34" s="1"/>
  <c r="Q30" i="34" s="1"/>
  <c r="W30" i="34" s="1"/>
  <c r="R30" i="34" s="1"/>
  <c r="S30" i="34" s="1"/>
  <c r="V31" i="34"/>
  <c r="T36" i="34"/>
  <c r="P36" i="34" s="1"/>
  <c r="Q36" i="34" s="1"/>
  <c r="W36" i="34" s="1"/>
  <c r="V37" i="34"/>
  <c r="T42" i="34"/>
  <c r="P42" i="34" s="1"/>
  <c r="Q42" i="34" s="1"/>
  <c r="W42" i="34" s="1"/>
  <c r="O43" i="34"/>
  <c r="V43" i="34"/>
  <c r="Q45" i="34"/>
  <c r="W45" i="34" s="1"/>
  <c r="V18" i="34"/>
  <c r="T23" i="34"/>
  <c r="P23" i="34" s="1"/>
  <c r="Q23" i="34" s="1"/>
  <c r="W23" i="34" s="1"/>
  <c r="V24" i="34"/>
  <c r="T29" i="34"/>
  <c r="P29" i="34" s="1"/>
  <c r="Q29" i="34" s="1"/>
  <c r="W29" i="34" s="1"/>
  <c r="V30" i="34"/>
  <c r="T35" i="34"/>
  <c r="P35" i="34" s="1"/>
  <c r="Q35" i="34" s="1"/>
  <c r="W35" i="34" s="1"/>
  <c r="O36" i="34"/>
  <c r="V36" i="34"/>
  <c r="T41" i="34"/>
  <c r="P41" i="34" s="1"/>
  <c r="Q41" i="34" s="1"/>
  <c r="W41" i="34" s="1"/>
  <c r="O42" i="34"/>
  <c r="V42" i="34"/>
  <c r="T47" i="34"/>
  <c r="P47" i="34" s="1"/>
  <c r="Q47" i="34" s="1"/>
  <c r="W47" i="34" s="1"/>
  <c r="O29" i="34"/>
  <c r="O35" i="34"/>
  <c r="O41" i="34"/>
  <c r="O47" i="34"/>
  <c r="W44" i="33"/>
  <c r="R44" i="33" s="1"/>
  <c r="S44" i="33" s="1"/>
  <c r="W38" i="33"/>
  <c r="R38" i="33" s="1"/>
  <c r="S38" i="33" s="1"/>
  <c r="W26" i="33"/>
  <c r="R26" i="33" s="1"/>
  <c r="S26" i="33" s="1"/>
  <c r="W20" i="33"/>
  <c r="R20" i="33" s="1"/>
  <c r="S20" i="33" s="1"/>
  <c r="W32" i="33"/>
  <c r="R29" i="33"/>
  <c r="S29" i="33" s="1"/>
  <c r="X29" i="33"/>
  <c r="O21" i="33"/>
  <c r="V21" i="33"/>
  <c r="W22" i="33"/>
  <c r="V27" i="33"/>
  <c r="W28" i="33"/>
  <c r="V33" i="33"/>
  <c r="O39" i="33"/>
  <c r="V39" i="33"/>
  <c r="Q41" i="33"/>
  <c r="W41" i="33" s="1"/>
  <c r="O45" i="33"/>
  <c r="V45" i="33"/>
  <c r="W46" i="33"/>
  <c r="Q47" i="33"/>
  <c r="W47" i="33" s="1"/>
  <c r="O17" i="33"/>
  <c r="T21" i="33"/>
  <c r="P21" i="33" s="1"/>
  <c r="Q21" i="33" s="1"/>
  <c r="W21" i="33" s="1"/>
  <c r="T27" i="33"/>
  <c r="P27" i="33" s="1"/>
  <c r="Q27" i="33" s="1"/>
  <c r="W27" i="33" s="1"/>
  <c r="T33" i="33"/>
  <c r="P33" i="33" s="1"/>
  <c r="Q33" i="33" s="1"/>
  <c r="W33" i="33" s="1"/>
  <c r="W17" i="33"/>
  <c r="R17" i="33" s="1"/>
  <c r="S17" i="33" s="1"/>
  <c r="T19" i="33"/>
  <c r="P19" i="33" s="1"/>
  <c r="Q19" i="33" s="1"/>
  <c r="W19" i="33" s="1"/>
  <c r="R19" i="33" s="1"/>
  <c r="S19" i="33" s="1"/>
  <c r="T25" i="33"/>
  <c r="P25" i="33" s="1"/>
  <c r="Q25" i="33" s="1"/>
  <c r="W25" i="33" s="1"/>
  <c r="T31" i="33"/>
  <c r="P31" i="33" s="1"/>
  <c r="Q31" i="33" s="1"/>
  <c r="W31" i="33" s="1"/>
  <c r="Q34" i="33"/>
  <c r="W34" i="33" s="1"/>
  <c r="T37" i="33"/>
  <c r="P37" i="33" s="1"/>
  <c r="Q37" i="33" s="1"/>
  <c r="W37" i="33" s="1"/>
  <c r="W39" i="33"/>
  <c r="Q40" i="33"/>
  <c r="W40" i="33" s="1"/>
  <c r="T43" i="33"/>
  <c r="P43" i="33" s="1"/>
  <c r="Q43" i="33" s="1"/>
  <c r="W43" i="33" s="1"/>
  <c r="W45" i="33"/>
  <c r="V17" i="33"/>
  <c r="T18" i="33"/>
  <c r="P18" i="33" s="1"/>
  <c r="Q18" i="33" s="1"/>
  <c r="W18" i="33" s="1"/>
  <c r="V19" i="33"/>
  <c r="T24" i="33"/>
  <c r="P24" i="33" s="1"/>
  <c r="Q24" i="33" s="1"/>
  <c r="W24" i="33" s="1"/>
  <c r="O25" i="33"/>
  <c r="V25" i="33"/>
  <c r="T30" i="33"/>
  <c r="P30" i="33" s="1"/>
  <c r="Q30" i="33" s="1"/>
  <c r="W30" i="33" s="1"/>
  <c r="O31" i="33"/>
  <c r="V31" i="33"/>
  <c r="T36" i="33"/>
  <c r="P36" i="33" s="1"/>
  <c r="Q36" i="33" s="1"/>
  <c r="W36" i="33" s="1"/>
  <c r="O37" i="33"/>
  <c r="V37" i="33"/>
  <c r="T42" i="33"/>
  <c r="P42" i="33" s="1"/>
  <c r="Q42" i="33" s="1"/>
  <c r="W42" i="33" s="1"/>
  <c r="O43" i="33"/>
  <c r="V43" i="33"/>
  <c r="O18" i="33"/>
  <c r="O24" i="33"/>
  <c r="O30" i="33"/>
  <c r="W44" i="32"/>
  <c r="R44" i="32" s="1"/>
  <c r="S44" i="32" s="1"/>
  <c r="W38" i="32"/>
  <c r="R38" i="32" s="1"/>
  <c r="S38" i="32" s="1"/>
  <c r="W26" i="32"/>
  <c r="R26" i="32" s="1"/>
  <c r="S26" i="32" s="1"/>
  <c r="W20" i="32"/>
  <c r="O21" i="32"/>
  <c r="V21" i="32"/>
  <c r="O27" i="32"/>
  <c r="V27" i="32"/>
  <c r="W28" i="32"/>
  <c r="O33" i="32"/>
  <c r="V33" i="32"/>
  <c r="W34" i="32"/>
  <c r="O39" i="32"/>
  <c r="V39" i="32"/>
  <c r="W40" i="32"/>
  <c r="O45" i="32"/>
  <c r="V45" i="32"/>
  <c r="W46" i="32"/>
  <c r="T33" i="32"/>
  <c r="P33" i="32" s="1"/>
  <c r="Q33" i="32" s="1"/>
  <c r="W33" i="32" s="1"/>
  <c r="T19" i="32"/>
  <c r="P19" i="32" s="1"/>
  <c r="Q19" i="32" s="1"/>
  <c r="W19" i="32" s="1"/>
  <c r="W21" i="32"/>
  <c r="T25" i="32"/>
  <c r="P25" i="32" s="1"/>
  <c r="Q25" i="32" s="1"/>
  <c r="W25" i="32" s="1"/>
  <c r="W27" i="32"/>
  <c r="T31" i="32"/>
  <c r="P31" i="32" s="1"/>
  <c r="Q31" i="32" s="1"/>
  <c r="W31" i="32" s="1"/>
  <c r="T37" i="32"/>
  <c r="P37" i="32" s="1"/>
  <c r="Q37" i="32" s="1"/>
  <c r="W37" i="32" s="1"/>
  <c r="W39" i="32"/>
  <c r="T43" i="32"/>
  <c r="P43" i="32" s="1"/>
  <c r="Q43" i="32" s="1"/>
  <c r="W43" i="32" s="1"/>
  <c r="W45" i="32"/>
  <c r="T18" i="32"/>
  <c r="P18" i="32" s="1"/>
  <c r="Q18" i="32" s="1"/>
  <c r="W18" i="32" s="1"/>
  <c r="O19" i="32"/>
  <c r="V19" i="32"/>
  <c r="T24" i="32"/>
  <c r="P24" i="32" s="1"/>
  <c r="Q24" i="32" s="1"/>
  <c r="W24" i="32" s="1"/>
  <c r="O25" i="32"/>
  <c r="V25" i="32"/>
  <c r="T30" i="32"/>
  <c r="P30" i="32" s="1"/>
  <c r="Q30" i="32" s="1"/>
  <c r="W30" i="32" s="1"/>
  <c r="O31" i="32"/>
  <c r="V31" i="32"/>
  <c r="T36" i="32"/>
  <c r="P36" i="32" s="1"/>
  <c r="Q36" i="32" s="1"/>
  <c r="W36" i="32" s="1"/>
  <c r="V37" i="32"/>
  <c r="T42" i="32"/>
  <c r="P42" i="32" s="1"/>
  <c r="Q42" i="32" s="1"/>
  <c r="W42" i="32" s="1"/>
  <c r="V43" i="32"/>
  <c r="O18" i="32"/>
  <c r="V18" i="32"/>
  <c r="T23" i="32"/>
  <c r="P23" i="32" s="1"/>
  <c r="Q23" i="32" s="1"/>
  <c r="W23" i="32" s="1"/>
  <c r="O24" i="32"/>
  <c r="V24" i="32"/>
  <c r="T29" i="32"/>
  <c r="P29" i="32" s="1"/>
  <c r="Q29" i="32" s="1"/>
  <c r="W29" i="32" s="1"/>
  <c r="V30" i="32"/>
  <c r="T35" i="32"/>
  <c r="P35" i="32" s="1"/>
  <c r="Q35" i="32" s="1"/>
  <c r="W35" i="32" s="1"/>
  <c r="V36" i="32"/>
  <c r="T41" i="32"/>
  <c r="P41" i="32" s="1"/>
  <c r="Q41" i="32" s="1"/>
  <c r="W41" i="32" s="1"/>
  <c r="O42" i="32"/>
  <c r="V42" i="32"/>
  <c r="T47" i="32"/>
  <c r="P47" i="32" s="1"/>
  <c r="Q47" i="32" s="1"/>
  <c r="W47" i="32" s="1"/>
  <c r="O35" i="32"/>
  <c r="O41" i="32"/>
  <c r="O47" i="32"/>
  <c r="W38" i="31"/>
  <c r="R38" i="31" s="1"/>
  <c r="S38" i="31" s="1"/>
  <c r="W32" i="31"/>
  <c r="X32" i="31" s="1"/>
  <c r="W24" i="31"/>
  <c r="X24" i="31" s="1"/>
  <c r="W20" i="31"/>
  <c r="R20" i="31" s="1"/>
  <c r="S20" i="31" s="1"/>
  <c r="R47" i="31"/>
  <c r="S47" i="31" s="1"/>
  <c r="X47" i="31"/>
  <c r="X37" i="31"/>
  <c r="X38" i="31"/>
  <c r="W17" i="31"/>
  <c r="R17" i="31" s="1"/>
  <c r="S17" i="31" s="1"/>
  <c r="O21" i="31"/>
  <c r="V21" i="31"/>
  <c r="O27" i="31"/>
  <c r="V27" i="31"/>
  <c r="W28" i="31"/>
  <c r="O33" i="31"/>
  <c r="V33" i="31"/>
  <c r="W34" i="31"/>
  <c r="V39" i="31"/>
  <c r="W40" i="31"/>
  <c r="V45" i="31"/>
  <c r="T45" i="31"/>
  <c r="P45" i="31" s="1"/>
  <c r="Q45" i="31" s="1"/>
  <c r="W45" i="31" s="1"/>
  <c r="W21" i="31"/>
  <c r="T25" i="31"/>
  <c r="P25" i="31" s="1"/>
  <c r="Q25" i="31" s="1"/>
  <c r="W25" i="31" s="1"/>
  <c r="W27" i="31"/>
  <c r="T31" i="31"/>
  <c r="P31" i="31" s="1"/>
  <c r="Q31" i="31" s="1"/>
  <c r="W31" i="31" s="1"/>
  <c r="W33" i="31"/>
  <c r="T43" i="31"/>
  <c r="P43" i="31" s="1"/>
  <c r="Q43" i="31" s="1"/>
  <c r="W43" i="31" s="1"/>
  <c r="Q46" i="31"/>
  <c r="W46" i="31" s="1"/>
  <c r="T18" i="31"/>
  <c r="P18" i="31" s="1"/>
  <c r="Q18" i="31" s="1"/>
  <c r="W18" i="31" s="1"/>
  <c r="X18" i="31" s="1"/>
  <c r="T24" i="31"/>
  <c r="P24" i="31" s="1"/>
  <c r="Q24" i="31" s="1"/>
  <c r="T30" i="31"/>
  <c r="P30" i="31" s="1"/>
  <c r="Q30" i="31" s="1"/>
  <c r="W30" i="31" s="1"/>
  <c r="T36" i="31"/>
  <c r="P36" i="31" s="1"/>
  <c r="Q36" i="31" s="1"/>
  <c r="W36" i="31" s="1"/>
  <c r="Q39" i="31"/>
  <c r="W39" i="31" s="1"/>
  <c r="T42" i="31"/>
  <c r="P42" i="31" s="1"/>
  <c r="Q42" i="31" s="1"/>
  <c r="W42" i="31" s="1"/>
  <c r="V18" i="31"/>
  <c r="T23" i="31"/>
  <c r="P23" i="31" s="1"/>
  <c r="Q23" i="31" s="1"/>
  <c r="W23" i="31" s="1"/>
  <c r="V24" i="31"/>
  <c r="T29" i="31"/>
  <c r="P29" i="31" s="1"/>
  <c r="Q29" i="31" s="1"/>
  <c r="W29" i="31" s="1"/>
  <c r="O30" i="31"/>
  <c r="V30" i="31"/>
  <c r="T35" i="31"/>
  <c r="P35" i="31" s="1"/>
  <c r="Q35" i="31" s="1"/>
  <c r="W35" i="31" s="1"/>
  <c r="O36" i="31"/>
  <c r="V36" i="31"/>
  <c r="T41" i="31"/>
  <c r="P41" i="31" s="1"/>
  <c r="Q41" i="31" s="1"/>
  <c r="W41" i="31" s="1"/>
  <c r="O42" i="31"/>
  <c r="V42" i="31"/>
  <c r="O23" i="31"/>
  <c r="O29" i="31"/>
  <c r="O35" i="31"/>
  <c r="X43" i="30"/>
  <c r="R43" i="30"/>
  <c r="S43" i="30" s="1"/>
  <c r="X19" i="30"/>
  <c r="X25" i="30"/>
  <c r="R25" i="30"/>
  <c r="S25" i="30" s="1"/>
  <c r="X37" i="30"/>
  <c r="T21" i="30"/>
  <c r="P21" i="30" s="1"/>
  <c r="Q21" i="30" s="1"/>
  <c r="W21" i="30" s="1"/>
  <c r="T33" i="30"/>
  <c r="P33" i="30" s="1"/>
  <c r="Q33" i="30" s="1"/>
  <c r="W33" i="30" s="1"/>
  <c r="T39" i="30"/>
  <c r="P39" i="30" s="1"/>
  <c r="Q39" i="30" s="1"/>
  <c r="W39" i="30" s="1"/>
  <c r="T20" i="30"/>
  <c r="P20" i="30" s="1"/>
  <c r="Q20" i="30" s="1"/>
  <c r="W20" i="30" s="1"/>
  <c r="V21" i="30"/>
  <c r="T26" i="30"/>
  <c r="P26" i="30" s="1"/>
  <c r="Q26" i="30" s="1"/>
  <c r="W26" i="30" s="1"/>
  <c r="V27" i="30"/>
  <c r="T32" i="30"/>
  <c r="P32" i="30" s="1"/>
  <c r="Q32" i="30" s="1"/>
  <c r="W32" i="30" s="1"/>
  <c r="O33" i="30"/>
  <c r="V33" i="30"/>
  <c r="T38" i="30"/>
  <c r="P38" i="30" s="1"/>
  <c r="Q38" i="30" s="1"/>
  <c r="W38" i="30" s="1"/>
  <c r="O39" i="30"/>
  <c r="V39" i="30"/>
  <c r="W40" i="30"/>
  <c r="T44" i="30"/>
  <c r="P44" i="30" s="1"/>
  <c r="Q44" i="30" s="1"/>
  <c r="W44" i="30" s="1"/>
  <c r="O45" i="30"/>
  <c r="V45" i="30"/>
  <c r="O26" i="30"/>
  <c r="Q28" i="30"/>
  <c r="W28" i="30" s="1"/>
  <c r="O32" i="30"/>
  <c r="Q34" i="30"/>
  <c r="W34" i="30" s="1"/>
  <c r="O38" i="30"/>
  <c r="O44" i="30"/>
  <c r="W45" i="30"/>
  <c r="Q46" i="30"/>
  <c r="W46" i="30" s="1"/>
  <c r="T18" i="30"/>
  <c r="P18" i="30" s="1"/>
  <c r="Q18" i="30" s="1"/>
  <c r="W18" i="30" s="1"/>
  <c r="T24" i="30"/>
  <c r="P24" i="30" s="1"/>
  <c r="Q24" i="30" s="1"/>
  <c r="W24" i="30" s="1"/>
  <c r="Q27" i="30"/>
  <c r="W27" i="30" s="1"/>
  <c r="T30" i="30"/>
  <c r="P30" i="30" s="1"/>
  <c r="Q30" i="30" s="1"/>
  <c r="W30" i="30" s="1"/>
  <c r="T36" i="30"/>
  <c r="P36" i="30" s="1"/>
  <c r="Q36" i="30" s="1"/>
  <c r="W36" i="30" s="1"/>
  <c r="T42" i="30"/>
  <c r="P42" i="30" s="1"/>
  <c r="Q42" i="30" s="1"/>
  <c r="W42" i="30" s="1"/>
  <c r="T23" i="30"/>
  <c r="P23" i="30" s="1"/>
  <c r="Q23" i="30" s="1"/>
  <c r="W23" i="30" s="1"/>
  <c r="T29" i="30"/>
  <c r="P29" i="30" s="1"/>
  <c r="Q29" i="30" s="1"/>
  <c r="W29" i="30" s="1"/>
  <c r="T35" i="30"/>
  <c r="P35" i="30" s="1"/>
  <c r="Q35" i="30" s="1"/>
  <c r="W35" i="30" s="1"/>
  <c r="V36" i="30"/>
  <c r="T41" i="30"/>
  <c r="P41" i="30" s="1"/>
  <c r="Q41" i="30" s="1"/>
  <c r="W41" i="30" s="1"/>
  <c r="V42" i="30"/>
  <c r="T47" i="30"/>
  <c r="P47" i="30" s="1"/>
  <c r="Q47" i="30" s="1"/>
  <c r="W47" i="30" s="1"/>
  <c r="O23" i="30"/>
  <c r="O29" i="30"/>
  <c r="W26" i="29"/>
  <c r="X26" i="29" s="1"/>
  <c r="R47" i="29"/>
  <c r="S47" i="29" s="1"/>
  <c r="X47" i="29"/>
  <c r="W20" i="29"/>
  <c r="W38" i="29"/>
  <c r="R41" i="29"/>
  <c r="S41" i="29" s="1"/>
  <c r="X41" i="29"/>
  <c r="V17" i="29"/>
  <c r="W17" i="29"/>
  <c r="R17" i="29" s="1"/>
  <c r="S17" i="29" s="1"/>
  <c r="O17" i="29"/>
  <c r="W32" i="29"/>
  <c r="O21" i="29"/>
  <c r="V21" i="29"/>
  <c r="Q23" i="29"/>
  <c r="W23" i="29" s="1"/>
  <c r="O27" i="29"/>
  <c r="V27" i="29"/>
  <c r="Q29" i="29"/>
  <c r="W29" i="29" s="1"/>
  <c r="O33" i="29"/>
  <c r="V33" i="29"/>
  <c r="O39" i="29"/>
  <c r="V39" i="29"/>
  <c r="O45" i="29"/>
  <c r="V45" i="29"/>
  <c r="T22" i="29"/>
  <c r="P22" i="29" s="1"/>
  <c r="Q22" i="29" s="1"/>
  <c r="W22" i="29" s="1"/>
  <c r="T46" i="29"/>
  <c r="P46" i="29" s="1"/>
  <c r="Q46" i="29" s="1"/>
  <c r="W46" i="29" s="1"/>
  <c r="T27" i="29"/>
  <c r="P27" i="29" s="1"/>
  <c r="Q27" i="29" s="1"/>
  <c r="W27" i="29" s="1"/>
  <c r="V28" i="29"/>
  <c r="O34" i="29"/>
  <c r="O40" i="29"/>
  <c r="T45" i="29"/>
  <c r="P45" i="29" s="1"/>
  <c r="Q45" i="29" s="1"/>
  <c r="W45" i="29" s="1"/>
  <c r="T19" i="29"/>
  <c r="P19" i="29" s="1"/>
  <c r="Q19" i="29" s="1"/>
  <c r="W19" i="29" s="1"/>
  <c r="W21" i="29"/>
  <c r="T25" i="29"/>
  <c r="P25" i="29" s="1"/>
  <c r="Q25" i="29" s="1"/>
  <c r="W25" i="29" s="1"/>
  <c r="T31" i="29"/>
  <c r="P31" i="29" s="1"/>
  <c r="Q31" i="29" s="1"/>
  <c r="W31" i="29" s="1"/>
  <c r="W33" i="29"/>
  <c r="T37" i="29"/>
  <c r="P37" i="29" s="1"/>
  <c r="Q37" i="29" s="1"/>
  <c r="W37" i="29" s="1"/>
  <c r="X37" i="29" s="1"/>
  <c r="W39" i="29"/>
  <c r="T43" i="29"/>
  <c r="P43" i="29" s="1"/>
  <c r="Q43" i="29" s="1"/>
  <c r="W43" i="29" s="1"/>
  <c r="X43" i="29" s="1"/>
  <c r="T18" i="29"/>
  <c r="P18" i="29" s="1"/>
  <c r="Q18" i="29" s="1"/>
  <c r="W18" i="29" s="1"/>
  <c r="T24" i="29"/>
  <c r="P24" i="29" s="1"/>
  <c r="Q24" i="29" s="1"/>
  <c r="W24" i="29" s="1"/>
  <c r="T30" i="29"/>
  <c r="P30" i="29" s="1"/>
  <c r="Q30" i="29" s="1"/>
  <c r="W30" i="29" s="1"/>
  <c r="X30" i="29" s="1"/>
  <c r="T36" i="29"/>
  <c r="P36" i="29" s="1"/>
  <c r="Q36" i="29" s="1"/>
  <c r="W36" i="29" s="1"/>
  <c r="X36" i="29" s="1"/>
  <c r="V37" i="29"/>
  <c r="T42" i="29"/>
  <c r="P42" i="29" s="1"/>
  <c r="Q42" i="29" s="1"/>
  <c r="W42" i="29" s="1"/>
  <c r="V43" i="29"/>
  <c r="T28" i="29"/>
  <c r="P28" i="29" s="1"/>
  <c r="Q28" i="29" s="1"/>
  <c r="W28" i="29" s="1"/>
  <c r="T34" i="29"/>
  <c r="P34" i="29" s="1"/>
  <c r="Q34" i="29" s="1"/>
  <c r="W34" i="29" s="1"/>
  <c r="T40" i="29"/>
  <c r="P40" i="29" s="1"/>
  <c r="Q40" i="29" s="1"/>
  <c r="W40" i="29" s="1"/>
  <c r="O46" i="29"/>
  <c r="O18" i="29"/>
  <c r="O24" i="29"/>
  <c r="O42" i="29"/>
  <c r="W44" i="28"/>
  <c r="R44" i="28" s="1"/>
  <c r="S44" i="28" s="1"/>
  <c r="W32" i="28"/>
  <c r="R32" i="28" s="1"/>
  <c r="S32" i="28" s="1"/>
  <c r="R41" i="28"/>
  <c r="S41" i="28" s="1"/>
  <c r="X41" i="28"/>
  <c r="W38" i="28"/>
  <c r="R35" i="28"/>
  <c r="S35" i="28" s="1"/>
  <c r="T33" i="28"/>
  <c r="P33" i="28" s="1"/>
  <c r="Q33" i="28" s="1"/>
  <c r="W33" i="28" s="1"/>
  <c r="T39" i="28"/>
  <c r="P39" i="28" s="1"/>
  <c r="Q39" i="28" s="1"/>
  <c r="W39" i="28" s="1"/>
  <c r="O21" i="28"/>
  <c r="V21" i="28"/>
  <c r="W22" i="28"/>
  <c r="O27" i="28"/>
  <c r="V27" i="28"/>
  <c r="V33" i="28"/>
  <c r="W34" i="28"/>
  <c r="V39" i="28"/>
  <c r="V45" i="28"/>
  <c r="Q47" i="28"/>
  <c r="W47" i="28" s="1"/>
  <c r="T19" i="28"/>
  <c r="P19" i="28" s="1"/>
  <c r="Q19" i="28" s="1"/>
  <c r="W19" i="28" s="1"/>
  <c r="W21" i="28"/>
  <c r="T25" i="28"/>
  <c r="P25" i="28" s="1"/>
  <c r="Q25" i="28" s="1"/>
  <c r="W25" i="28" s="1"/>
  <c r="X25" i="28" s="1"/>
  <c r="W27" i="28"/>
  <c r="T31" i="28"/>
  <c r="P31" i="28" s="1"/>
  <c r="Q31" i="28" s="1"/>
  <c r="W31" i="28" s="1"/>
  <c r="T37" i="28"/>
  <c r="P37" i="28" s="1"/>
  <c r="Q37" i="28" s="1"/>
  <c r="W37" i="28" s="1"/>
  <c r="Q40" i="28"/>
  <c r="W40" i="28" s="1"/>
  <c r="T43" i="28"/>
  <c r="P43" i="28" s="1"/>
  <c r="Q43" i="28" s="1"/>
  <c r="W43" i="28" s="1"/>
  <c r="Q46" i="28"/>
  <c r="W46" i="28" s="1"/>
  <c r="T18" i="28"/>
  <c r="P18" i="28" s="1"/>
  <c r="Q18" i="28" s="1"/>
  <c r="W18" i="28" s="1"/>
  <c r="X18" i="28" s="1"/>
  <c r="V19" i="28"/>
  <c r="T24" i="28"/>
  <c r="P24" i="28" s="1"/>
  <c r="Q24" i="28" s="1"/>
  <c r="W24" i="28" s="1"/>
  <c r="V25" i="28"/>
  <c r="T30" i="28"/>
  <c r="P30" i="28" s="1"/>
  <c r="Q30" i="28" s="1"/>
  <c r="W30" i="28" s="1"/>
  <c r="O31" i="28"/>
  <c r="V31" i="28"/>
  <c r="T36" i="28"/>
  <c r="P36" i="28" s="1"/>
  <c r="Q36" i="28" s="1"/>
  <c r="W36" i="28" s="1"/>
  <c r="O37" i="28"/>
  <c r="V37" i="28"/>
  <c r="T42" i="28"/>
  <c r="P42" i="28" s="1"/>
  <c r="Q42" i="28" s="1"/>
  <c r="W42" i="28" s="1"/>
  <c r="O43" i="28"/>
  <c r="V43" i="28"/>
  <c r="O24" i="28"/>
  <c r="O30" i="28"/>
  <c r="O36" i="28"/>
  <c r="O42" i="28"/>
  <c r="W22" i="27"/>
  <c r="R22" i="27" s="1"/>
  <c r="S22" i="27" s="1"/>
  <c r="R46" i="27"/>
  <c r="S46" i="27" s="1"/>
  <c r="X46" i="27"/>
  <c r="V25" i="27"/>
  <c r="O25" i="27"/>
  <c r="T25" i="27"/>
  <c r="P25" i="27" s="1"/>
  <c r="Q25" i="27" s="1"/>
  <c r="W25" i="27" s="1"/>
  <c r="R28" i="27"/>
  <c r="S28" i="27" s="1"/>
  <c r="X28" i="27"/>
  <c r="AA18" i="27"/>
  <c r="Q19" i="27"/>
  <c r="W19" i="27" s="1"/>
  <c r="V19" i="27"/>
  <c r="T20" i="27"/>
  <c r="P20" i="27" s="1"/>
  <c r="Q20" i="27" s="1"/>
  <c r="W20" i="27" s="1"/>
  <c r="T23" i="27"/>
  <c r="P23" i="27" s="1"/>
  <c r="Q23" i="27" s="1"/>
  <c r="W23" i="27" s="1"/>
  <c r="W39" i="27"/>
  <c r="Q26" i="27"/>
  <c r="W26" i="27" s="1"/>
  <c r="V26" i="27"/>
  <c r="T26" i="27"/>
  <c r="P26" i="27" s="1"/>
  <c r="V20" i="27"/>
  <c r="Q27" i="27"/>
  <c r="W27" i="27" s="1"/>
  <c r="Q33" i="27"/>
  <c r="W33" i="27" s="1"/>
  <c r="O45" i="27"/>
  <c r="V23" i="27"/>
  <c r="O23" i="27"/>
  <c r="V38" i="27"/>
  <c r="O38" i="27"/>
  <c r="V44" i="27"/>
  <c r="O44" i="27"/>
  <c r="W32" i="27"/>
  <c r="V32" i="27"/>
  <c r="O32" i="27"/>
  <c r="T38" i="27"/>
  <c r="P38" i="27" s="1"/>
  <c r="Q38" i="27" s="1"/>
  <c r="W38" i="27" s="1"/>
  <c r="X40" i="27"/>
  <c r="T44" i="27"/>
  <c r="P44" i="27" s="1"/>
  <c r="Q44" i="27" s="1"/>
  <c r="W44" i="27" s="1"/>
  <c r="T31" i="27"/>
  <c r="P31" i="27" s="1"/>
  <c r="Q31" i="27" s="1"/>
  <c r="W31" i="27" s="1"/>
  <c r="T37" i="27"/>
  <c r="P37" i="27" s="1"/>
  <c r="Q37" i="27" s="1"/>
  <c r="W37" i="27" s="1"/>
  <c r="T43" i="27"/>
  <c r="P43" i="27" s="1"/>
  <c r="Q43" i="27" s="1"/>
  <c r="W43" i="27" s="1"/>
  <c r="T18" i="27"/>
  <c r="P18" i="27" s="1"/>
  <c r="Q18" i="27" s="1"/>
  <c r="W18" i="27" s="1"/>
  <c r="T24" i="27"/>
  <c r="P24" i="27" s="1"/>
  <c r="Q24" i="27" s="1"/>
  <c r="W24" i="27" s="1"/>
  <c r="T30" i="27"/>
  <c r="P30" i="27" s="1"/>
  <c r="Q30" i="27" s="1"/>
  <c r="W30" i="27" s="1"/>
  <c r="O31" i="27"/>
  <c r="V31" i="27"/>
  <c r="T36" i="27"/>
  <c r="P36" i="27" s="1"/>
  <c r="Q36" i="27" s="1"/>
  <c r="W36" i="27" s="1"/>
  <c r="O37" i="27"/>
  <c r="V37" i="27"/>
  <c r="T42" i="27"/>
  <c r="P42" i="27" s="1"/>
  <c r="Q42" i="27" s="1"/>
  <c r="W42" i="27" s="1"/>
  <c r="O43" i="27"/>
  <c r="V43" i="27"/>
  <c r="T47" i="27"/>
  <c r="P47" i="27" s="1"/>
  <c r="Q47" i="27" s="1"/>
  <c r="W47" i="27" s="1"/>
  <c r="T29" i="27"/>
  <c r="P29" i="27" s="1"/>
  <c r="Q29" i="27" s="1"/>
  <c r="W29" i="27" s="1"/>
  <c r="R29" i="27" s="1"/>
  <c r="S29" i="27" s="1"/>
  <c r="T35" i="27"/>
  <c r="P35" i="27" s="1"/>
  <c r="Q35" i="27" s="1"/>
  <c r="W35" i="27" s="1"/>
  <c r="T41" i="27"/>
  <c r="P41" i="27" s="1"/>
  <c r="Q41" i="27" s="1"/>
  <c r="W41" i="27" s="1"/>
  <c r="X41" i="27" s="1"/>
  <c r="O35" i="27"/>
  <c r="O47" i="27"/>
  <c r="R47" i="26"/>
  <c r="S47" i="26" s="1"/>
  <c r="X47" i="26"/>
  <c r="W26" i="26"/>
  <c r="R35" i="26"/>
  <c r="S35" i="26" s="1"/>
  <c r="X35" i="26"/>
  <c r="R41" i="26"/>
  <c r="S41" i="26" s="1"/>
  <c r="X41" i="26"/>
  <c r="T27" i="26"/>
  <c r="P27" i="26" s="1"/>
  <c r="Q27" i="26" s="1"/>
  <c r="W27" i="26" s="1"/>
  <c r="V28" i="26"/>
  <c r="V40" i="26"/>
  <c r="T45" i="26"/>
  <c r="P45" i="26" s="1"/>
  <c r="Q45" i="26" s="1"/>
  <c r="W45" i="26" s="1"/>
  <c r="V46" i="26"/>
  <c r="O21" i="26"/>
  <c r="O27" i="26"/>
  <c r="V27" i="26"/>
  <c r="X29" i="26"/>
  <c r="T32" i="26"/>
  <c r="P32" i="26" s="1"/>
  <c r="Q32" i="26" s="1"/>
  <c r="W32" i="26" s="1"/>
  <c r="O33" i="26"/>
  <c r="V33" i="26"/>
  <c r="T38" i="26"/>
  <c r="P38" i="26" s="1"/>
  <c r="Q38" i="26" s="1"/>
  <c r="W38" i="26" s="1"/>
  <c r="O39" i="26"/>
  <c r="V39" i="26"/>
  <c r="T44" i="26"/>
  <c r="P44" i="26" s="1"/>
  <c r="Q44" i="26" s="1"/>
  <c r="W44" i="26" s="1"/>
  <c r="O45" i="26"/>
  <c r="V45" i="26"/>
  <c r="T22" i="26"/>
  <c r="P22" i="26" s="1"/>
  <c r="T28" i="26"/>
  <c r="P28" i="26" s="1"/>
  <c r="Q28" i="26" s="1"/>
  <c r="W28" i="26" s="1"/>
  <c r="T34" i="26"/>
  <c r="P34" i="26" s="1"/>
  <c r="Q34" i="26" s="1"/>
  <c r="W34" i="26" s="1"/>
  <c r="V17" i="26"/>
  <c r="T21" i="26"/>
  <c r="P21" i="26" s="1"/>
  <c r="Q21" i="26" s="1"/>
  <c r="W21" i="26" s="1"/>
  <c r="O34" i="26"/>
  <c r="T39" i="26"/>
  <c r="P39" i="26" s="1"/>
  <c r="Q39" i="26" s="1"/>
  <c r="W39" i="26" s="1"/>
  <c r="T19" i="26"/>
  <c r="P19" i="26" s="1"/>
  <c r="Q19" i="26" s="1"/>
  <c r="W19" i="26" s="1"/>
  <c r="O20" i="26"/>
  <c r="V20" i="26"/>
  <c r="Q22" i="26"/>
  <c r="W22" i="26" s="1"/>
  <c r="R23" i="26"/>
  <c r="S23" i="26" s="1"/>
  <c r="T25" i="26"/>
  <c r="P25" i="26" s="1"/>
  <c r="Q25" i="26" s="1"/>
  <c r="W25" i="26" s="1"/>
  <c r="O26" i="26"/>
  <c r="V26" i="26"/>
  <c r="T31" i="26"/>
  <c r="P31" i="26" s="1"/>
  <c r="Q31" i="26" s="1"/>
  <c r="W31" i="26" s="1"/>
  <c r="O32" i="26"/>
  <c r="V32" i="26"/>
  <c r="W33" i="26"/>
  <c r="T37" i="26"/>
  <c r="P37" i="26" s="1"/>
  <c r="Q37" i="26" s="1"/>
  <c r="W37" i="26" s="1"/>
  <c r="O38" i="26"/>
  <c r="V38" i="26"/>
  <c r="T43" i="26"/>
  <c r="P43" i="26" s="1"/>
  <c r="Q43" i="26" s="1"/>
  <c r="W43" i="26" s="1"/>
  <c r="V44" i="26"/>
  <c r="T17" i="26"/>
  <c r="P17" i="26" s="1"/>
  <c r="Q17" i="26" s="1"/>
  <c r="W17" i="26" s="1"/>
  <c r="R17" i="26" s="1"/>
  <c r="S17" i="26" s="1"/>
  <c r="T40" i="26"/>
  <c r="P40" i="26" s="1"/>
  <c r="Q40" i="26" s="1"/>
  <c r="W40" i="26" s="1"/>
  <c r="T46" i="26"/>
  <c r="P46" i="26" s="1"/>
  <c r="Q46" i="26" s="1"/>
  <c r="W46" i="26" s="1"/>
  <c r="V22" i="26"/>
  <c r="T18" i="26"/>
  <c r="P18" i="26" s="1"/>
  <c r="Q18" i="26" s="1"/>
  <c r="W18" i="26" s="1"/>
  <c r="V19" i="26"/>
  <c r="W20" i="26"/>
  <c r="T24" i="26"/>
  <c r="P24" i="26" s="1"/>
  <c r="Q24" i="26" s="1"/>
  <c r="W24" i="26" s="1"/>
  <c r="O25" i="26"/>
  <c r="V25" i="26"/>
  <c r="T30" i="26"/>
  <c r="P30" i="26" s="1"/>
  <c r="Q30" i="26" s="1"/>
  <c r="W30" i="26" s="1"/>
  <c r="X30" i="26" s="1"/>
  <c r="V31" i="26"/>
  <c r="T36" i="26"/>
  <c r="P36" i="26" s="1"/>
  <c r="Q36" i="26" s="1"/>
  <c r="W36" i="26" s="1"/>
  <c r="X36" i="26" s="1"/>
  <c r="V37" i="26"/>
  <c r="T42" i="26"/>
  <c r="P42" i="26" s="1"/>
  <c r="Q42" i="26" s="1"/>
  <c r="W42" i="26" s="1"/>
  <c r="O42" i="26"/>
  <c r="R20" i="35" l="1"/>
  <c r="S20" i="35" s="1"/>
  <c r="X23" i="33"/>
  <c r="X31" i="30"/>
  <c r="R35" i="29"/>
  <c r="S35" i="29" s="1"/>
  <c r="R29" i="28"/>
  <c r="S29" i="28" s="1"/>
  <c r="X23" i="28"/>
  <c r="R20" i="28"/>
  <c r="S20" i="28" s="1"/>
  <c r="R21" i="27"/>
  <c r="S21" i="27" s="1"/>
  <c r="R36" i="26"/>
  <c r="S36" i="26" s="1"/>
  <c r="X20" i="30"/>
  <c r="R20" i="30"/>
  <c r="S20" i="30" s="1"/>
  <c r="R32" i="32"/>
  <c r="S32" i="32" s="1"/>
  <c r="X32" i="32"/>
  <c r="R18" i="28"/>
  <c r="S18" i="28" s="1"/>
  <c r="R30" i="29"/>
  <c r="S30" i="29" s="1"/>
  <c r="X38" i="32"/>
  <c r="R32" i="31"/>
  <c r="S32" i="31" s="1"/>
  <c r="X38" i="33"/>
  <c r="X36" i="35"/>
  <c r="R19" i="31"/>
  <c r="S19" i="31" s="1"/>
  <c r="X26" i="32"/>
  <c r="X32" i="28"/>
  <c r="X42" i="35"/>
  <c r="X41" i="35"/>
  <c r="R26" i="28"/>
  <c r="S26" i="28" s="1"/>
  <c r="X26" i="28"/>
  <c r="X25" i="31"/>
  <c r="R25" i="31"/>
  <c r="S25" i="31" s="1"/>
  <c r="X31" i="31"/>
  <c r="R31" i="31"/>
  <c r="S31" i="31" s="1"/>
  <c r="R37" i="26"/>
  <c r="S37" i="26" s="1"/>
  <c r="X37" i="26"/>
  <c r="R42" i="30"/>
  <c r="S42" i="30" s="1"/>
  <c r="X42" i="30"/>
  <c r="X36" i="32"/>
  <c r="R36" i="32"/>
  <c r="S36" i="32" s="1"/>
  <c r="R43" i="26"/>
  <c r="S43" i="26" s="1"/>
  <c r="X43" i="26"/>
  <c r="X18" i="36"/>
  <c r="R18" i="36"/>
  <c r="S18" i="36" s="1"/>
  <c r="X19" i="36"/>
  <c r="R19" i="36"/>
  <c r="S19" i="36" s="1"/>
  <c r="R44" i="31"/>
  <c r="S44" i="31" s="1"/>
  <c r="X44" i="31"/>
  <c r="R30" i="32"/>
  <c r="S30" i="32" s="1"/>
  <c r="X30" i="32"/>
  <c r="R43" i="35"/>
  <c r="S43" i="35" s="1"/>
  <c r="X43" i="35"/>
  <c r="X19" i="28"/>
  <c r="R19" i="28"/>
  <c r="S19" i="28" s="1"/>
  <c r="X22" i="27"/>
  <c r="R25" i="28"/>
  <c r="S25" i="28" s="1"/>
  <c r="R26" i="29"/>
  <c r="S26" i="29" s="1"/>
  <c r="X38" i="34"/>
  <c r="R25" i="36"/>
  <c r="S25" i="36" s="1"/>
  <c r="R30" i="26"/>
  <c r="S30" i="26" s="1"/>
  <c r="X34" i="27"/>
  <c r="R18" i="31"/>
  <c r="S18" i="31" s="1"/>
  <c r="X29" i="27"/>
  <c r="R24" i="31"/>
  <c r="S24" i="31" s="1"/>
  <c r="R36" i="29"/>
  <c r="S36" i="29" s="1"/>
  <c r="X44" i="32"/>
  <c r="X35" i="33"/>
  <c r="X24" i="34"/>
  <c r="X44" i="29"/>
  <c r="X44" i="28"/>
  <c r="R41" i="27"/>
  <c r="S41" i="27" s="1"/>
  <c r="X32" i="36"/>
  <c r="X26" i="36"/>
  <c r="R36" i="36"/>
  <c r="S36" i="36" s="1"/>
  <c r="X36" i="36"/>
  <c r="R33" i="36"/>
  <c r="S33" i="36" s="1"/>
  <c r="X33" i="36"/>
  <c r="R20" i="36"/>
  <c r="S20" i="36" s="1"/>
  <c r="X20" i="36"/>
  <c r="X42" i="36"/>
  <c r="R42" i="36"/>
  <c r="S42" i="36" s="1"/>
  <c r="X30" i="36"/>
  <c r="R30" i="36"/>
  <c r="S30" i="36" s="1"/>
  <c r="X43" i="36"/>
  <c r="R43" i="36"/>
  <c r="S43" i="36" s="1"/>
  <c r="X24" i="36"/>
  <c r="R24" i="36"/>
  <c r="S24" i="36" s="1"/>
  <c r="X37" i="36"/>
  <c r="R37" i="36"/>
  <c r="S37" i="36" s="1"/>
  <c r="R21" i="36"/>
  <c r="S21" i="36" s="1"/>
  <c r="X21" i="36"/>
  <c r="R35" i="36"/>
  <c r="S35" i="36" s="1"/>
  <c r="X35" i="36"/>
  <c r="R40" i="36"/>
  <c r="S40" i="36" s="1"/>
  <c r="X40" i="36"/>
  <c r="X31" i="36"/>
  <c r="R31" i="36"/>
  <c r="S31" i="36" s="1"/>
  <c r="R39" i="36"/>
  <c r="S39" i="36" s="1"/>
  <c r="X39" i="36"/>
  <c r="R47" i="36"/>
  <c r="S47" i="36" s="1"/>
  <c r="X47" i="36"/>
  <c r="R29" i="36"/>
  <c r="S29" i="36" s="1"/>
  <c r="X29" i="36"/>
  <c r="R34" i="36"/>
  <c r="S34" i="36" s="1"/>
  <c r="X34" i="36"/>
  <c r="R23" i="36"/>
  <c r="S23" i="36" s="1"/>
  <c r="X23" i="36"/>
  <c r="R46" i="36"/>
  <c r="S46" i="36" s="1"/>
  <c r="X46" i="36"/>
  <c r="R22" i="36"/>
  <c r="S22" i="36" s="1"/>
  <c r="X22" i="36"/>
  <c r="R44" i="36"/>
  <c r="S44" i="36" s="1"/>
  <c r="X44" i="36"/>
  <c r="R38" i="36"/>
  <c r="S38" i="36" s="1"/>
  <c r="X38" i="36"/>
  <c r="R41" i="36"/>
  <c r="S41" i="36" s="1"/>
  <c r="X41" i="36"/>
  <c r="R45" i="36"/>
  <c r="S45" i="36" s="1"/>
  <c r="X45" i="36"/>
  <c r="R27" i="36"/>
  <c r="S27" i="36" s="1"/>
  <c r="X27" i="36"/>
  <c r="R28" i="36"/>
  <c r="S28" i="36" s="1"/>
  <c r="X28" i="36"/>
  <c r="X37" i="35"/>
  <c r="R37" i="35"/>
  <c r="S37" i="35" s="1"/>
  <c r="X31" i="35"/>
  <c r="R31" i="35"/>
  <c r="S31" i="35" s="1"/>
  <c r="X25" i="35"/>
  <c r="R25" i="35"/>
  <c r="S25" i="35" s="1"/>
  <c r="R45" i="35"/>
  <c r="S45" i="35" s="1"/>
  <c r="X45" i="35"/>
  <c r="X19" i="35"/>
  <c r="R19" i="35"/>
  <c r="S19" i="35" s="1"/>
  <c r="X38" i="35"/>
  <c r="R38" i="35"/>
  <c r="S38" i="35" s="1"/>
  <c r="R40" i="35"/>
  <c r="S40" i="35" s="1"/>
  <c r="X40" i="35"/>
  <c r="R27" i="35"/>
  <c r="S27" i="35" s="1"/>
  <c r="X27" i="35"/>
  <c r="R39" i="35"/>
  <c r="S39" i="35" s="1"/>
  <c r="X39" i="35"/>
  <c r="R22" i="35"/>
  <c r="S22" i="35" s="1"/>
  <c r="X22" i="35"/>
  <c r="X32" i="35"/>
  <c r="R32" i="35"/>
  <c r="S32" i="35" s="1"/>
  <c r="R34" i="35"/>
  <c r="S34" i="35" s="1"/>
  <c r="X34" i="35"/>
  <c r="R33" i="35"/>
  <c r="S33" i="35" s="1"/>
  <c r="X33" i="35"/>
  <c r="R30" i="35"/>
  <c r="S30" i="35" s="1"/>
  <c r="X30" i="35"/>
  <c r="R24" i="35"/>
  <c r="S24" i="35" s="1"/>
  <c r="X24" i="35"/>
  <c r="R21" i="35"/>
  <c r="S21" i="35" s="1"/>
  <c r="X21" i="35"/>
  <c r="R29" i="35"/>
  <c r="S29" i="35" s="1"/>
  <c r="X29" i="35"/>
  <c r="X26" i="35"/>
  <c r="R26" i="35"/>
  <c r="S26" i="35" s="1"/>
  <c r="R18" i="35"/>
  <c r="S18" i="35" s="1"/>
  <c r="X18" i="35"/>
  <c r="R28" i="35"/>
  <c r="S28" i="35" s="1"/>
  <c r="X28" i="35"/>
  <c r="R35" i="35"/>
  <c r="S35" i="35" s="1"/>
  <c r="X35" i="35"/>
  <c r="R46" i="35"/>
  <c r="S46" i="35" s="1"/>
  <c r="X46" i="35"/>
  <c r="X30" i="34"/>
  <c r="X19" i="34"/>
  <c r="R19" i="34"/>
  <c r="S19" i="34" s="1"/>
  <c r="X42" i="34"/>
  <c r="R42" i="34"/>
  <c r="S42" i="34" s="1"/>
  <c r="R36" i="34"/>
  <c r="S36" i="34" s="1"/>
  <c r="X36" i="34"/>
  <c r="R45" i="34"/>
  <c r="S45" i="34" s="1"/>
  <c r="X45" i="34"/>
  <c r="X25" i="34"/>
  <c r="R25" i="34"/>
  <c r="S25" i="34" s="1"/>
  <c r="X18" i="34"/>
  <c r="R18" i="34"/>
  <c r="S18" i="34" s="1"/>
  <c r="R27" i="34"/>
  <c r="S27" i="34" s="1"/>
  <c r="X27" i="34"/>
  <c r="X43" i="34"/>
  <c r="R43" i="34"/>
  <c r="S43" i="34" s="1"/>
  <c r="R41" i="34"/>
  <c r="S41" i="34" s="1"/>
  <c r="X41" i="34"/>
  <c r="X37" i="34"/>
  <c r="R37" i="34"/>
  <c r="S37" i="34" s="1"/>
  <c r="R29" i="34"/>
  <c r="S29" i="34" s="1"/>
  <c r="X29" i="34"/>
  <c r="R21" i="34"/>
  <c r="S21" i="34" s="1"/>
  <c r="X21" i="34"/>
  <c r="R34" i="34"/>
  <c r="S34" i="34" s="1"/>
  <c r="X34" i="34"/>
  <c r="R23" i="34"/>
  <c r="S23" i="34" s="1"/>
  <c r="X23" i="34"/>
  <c r="R47" i="34"/>
  <c r="S47" i="34" s="1"/>
  <c r="X47" i="34"/>
  <c r="R39" i="34"/>
  <c r="S39" i="34" s="1"/>
  <c r="X39" i="34"/>
  <c r="R46" i="34"/>
  <c r="S46" i="34" s="1"/>
  <c r="X46" i="34"/>
  <c r="R22" i="34"/>
  <c r="S22" i="34" s="1"/>
  <c r="X22" i="34"/>
  <c r="R33" i="34"/>
  <c r="S33" i="34" s="1"/>
  <c r="X33" i="34"/>
  <c r="R35" i="34"/>
  <c r="S35" i="34" s="1"/>
  <c r="X35" i="34"/>
  <c r="R26" i="34"/>
  <c r="S26" i="34" s="1"/>
  <c r="X26" i="34"/>
  <c r="X31" i="34"/>
  <c r="R31" i="34"/>
  <c r="S31" i="34" s="1"/>
  <c r="R40" i="34"/>
  <c r="S40" i="34" s="1"/>
  <c r="X40" i="34"/>
  <c r="R28" i="34"/>
  <c r="S28" i="34" s="1"/>
  <c r="X28" i="34"/>
  <c r="X44" i="33"/>
  <c r="X26" i="33"/>
  <c r="X20" i="33"/>
  <c r="X19" i="33"/>
  <c r="X25" i="33"/>
  <c r="R25" i="33"/>
  <c r="S25" i="33" s="1"/>
  <c r="X37" i="33"/>
  <c r="R37" i="33"/>
  <c r="S37" i="33" s="1"/>
  <c r="R34" i="33"/>
  <c r="S34" i="33" s="1"/>
  <c r="X34" i="33"/>
  <c r="X43" i="33"/>
  <c r="R43" i="33"/>
  <c r="S43" i="33" s="1"/>
  <c r="X31" i="33"/>
  <c r="R31" i="33"/>
  <c r="S31" i="33" s="1"/>
  <c r="X42" i="33"/>
  <c r="R42" i="33"/>
  <c r="S42" i="33" s="1"/>
  <c r="X30" i="33"/>
  <c r="R30" i="33"/>
  <c r="S30" i="33" s="1"/>
  <c r="R46" i="33"/>
  <c r="S46" i="33" s="1"/>
  <c r="X46" i="33"/>
  <c r="R45" i="33"/>
  <c r="S45" i="33" s="1"/>
  <c r="X45" i="33"/>
  <c r="R33" i="33"/>
  <c r="S33" i="33" s="1"/>
  <c r="X33" i="33"/>
  <c r="X36" i="33"/>
  <c r="R36" i="33"/>
  <c r="S36" i="33" s="1"/>
  <c r="X24" i="33"/>
  <c r="R24" i="33"/>
  <c r="S24" i="33" s="1"/>
  <c r="R27" i="33"/>
  <c r="S27" i="33" s="1"/>
  <c r="X27" i="33"/>
  <c r="R41" i="33"/>
  <c r="S41" i="33" s="1"/>
  <c r="X41" i="33"/>
  <c r="R28" i="33"/>
  <c r="S28" i="33" s="1"/>
  <c r="X28" i="33"/>
  <c r="R39" i="33"/>
  <c r="S39" i="33" s="1"/>
  <c r="X39" i="33"/>
  <c r="R40" i="33"/>
  <c r="S40" i="33" s="1"/>
  <c r="X40" i="33"/>
  <c r="R18" i="33"/>
  <c r="S18" i="33" s="1"/>
  <c r="X18" i="33"/>
  <c r="R47" i="33"/>
  <c r="S47" i="33" s="1"/>
  <c r="X47" i="33"/>
  <c r="R22" i="33"/>
  <c r="S22" i="33" s="1"/>
  <c r="X22" i="33"/>
  <c r="R32" i="33"/>
  <c r="S32" i="33" s="1"/>
  <c r="X32" i="33"/>
  <c r="R21" i="33"/>
  <c r="S21" i="33" s="1"/>
  <c r="X21" i="33"/>
  <c r="X24" i="32"/>
  <c r="R24" i="32"/>
  <c r="S24" i="32" s="1"/>
  <c r="X42" i="32"/>
  <c r="R42" i="32"/>
  <c r="S42" i="32" s="1"/>
  <c r="R33" i="32"/>
  <c r="S33" i="32" s="1"/>
  <c r="X33" i="32"/>
  <c r="X31" i="32"/>
  <c r="R31" i="32"/>
  <c r="S31" i="32" s="1"/>
  <c r="X25" i="32"/>
  <c r="R25" i="32"/>
  <c r="S25" i="32" s="1"/>
  <c r="R23" i="32"/>
  <c r="S23" i="32" s="1"/>
  <c r="X23" i="32"/>
  <c r="R21" i="32"/>
  <c r="S21" i="32" s="1"/>
  <c r="X21" i="32"/>
  <c r="R27" i="32"/>
  <c r="S27" i="32" s="1"/>
  <c r="X27" i="32"/>
  <c r="R41" i="32"/>
  <c r="S41" i="32" s="1"/>
  <c r="X41" i="32"/>
  <c r="R45" i="32"/>
  <c r="S45" i="32" s="1"/>
  <c r="X45" i="32"/>
  <c r="R22" i="32"/>
  <c r="S22" i="32" s="1"/>
  <c r="X22" i="32"/>
  <c r="X37" i="32"/>
  <c r="R37" i="32"/>
  <c r="S37" i="32" s="1"/>
  <c r="R40" i="32"/>
  <c r="S40" i="32" s="1"/>
  <c r="X40" i="32"/>
  <c r="R29" i="32"/>
  <c r="S29" i="32" s="1"/>
  <c r="X29" i="32"/>
  <c r="R47" i="32"/>
  <c r="S47" i="32" s="1"/>
  <c r="X47" i="32"/>
  <c r="R39" i="32"/>
  <c r="S39" i="32" s="1"/>
  <c r="X39" i="32"/>
  <c r="R28" i="32"/>
  <c r="S28" i="32" s="1"/>
  <c r="X28" i="32"/>
  <c r="X43" i="32"/>
  <c r="R43" i="32"/>
  <c r="S43" i="32" s="1"/>
  <c r="R35" i="32"/>
  <c r="S35" i="32" s="1"/>
  <c r="X35" i="32"/>
  <c r="R20" i="32"/>
  <c r="S20" i="32" s="1"/>
  <c r="X20" i="32"/>
  <c r="R46" i="32"/>
  <c r="S46" i="32" s="1"/>
  <c r="X46" i="32"/>
  <c r="R34" i="32"/>
  <c r="S34" i="32" s="1"/>
  <c r="X34" i="32"/>
  <c r="X19" i="32"/>
  <c r="R19" i="32"/>
  <c r="S19" i="32" s="1"/>
  <c r="X18" i="32"/>
  <c r="R18" i="32"/>
  <c r="S18" i="32" s="1"/>
  <c r="X20" i="31"/>
  <c r="X30" i="31"/>
  <c r="R30" i="31"/>
  <c r="S30" i="31" s="1"/>
  <c r="X42" i="31"/>
  <c r="R42" i="31"/>
  <c r="S42" i="31" s="1"/>
  <c r="R46" i="31"/>
  <c r="S46" i="31" s="1"/>
  <c r="X46" i="31"/>
  <c r="R36" i="31"/>
  <c r="S36" i="31" s="1"/>
  <c r="X36" i="31"/>
  <c r="X43" i="31"/>
  <c r="R43" i="31"/>
  <c r="S43" i="31" s="1"/>
  <c r="R29" i="31"/>
  <c r="S29" i="31" s="1"/>
  <c r="X29" i="31"/>
  <c r="R39" i="31"/>
  <c r="S39" i="31" s="1"/>
  <c r="X39" i="31"/>
  <c r="R26" i="31"/>
  <c r="S26" i="31" s="1"/>
  <c r="X26" i="31"/>
  <c r="R23" i="31"/>
  <c r="S23" i="31" s="1"/>
  <c r="X23" i="31"/>
  <c r="R33" i="31"/>
  <c r="S33" i="31" s="1"/>
  <c r="X33" i="31"/>
  <c r="R35" i="31"/>
  <c r="S35" i="31" s="1"/>
  <c r="X35" i="31"/>
  <c r="R28" i="31"/>
  <c r="S28" i="31" s="1"/>
  <c r="X28" i="31"/>
  <c r="R41" i="31"/>
  <c r="S41" i="31" s="1"/>
  <c r="X41" i="31"/>
  <c r="R27" i="31"/>
  <c r="S27" i="31" s="1"/>
  <c r="X27" i="31"/>
  <c r="R40" i="31"/>
  <c r="S40" i="31" s="1"/>
  <c r="X40" i="31"/>
  <c r="R45" i="31"/>
  <c r="S45" i="31" s="1"/>
  <c r="X45" i="31"/>
  <c r="R21" i="31"/>
  <c r="S21" i="31" s="1"/>
  <c r="X21" i="31"/>
  <c r="R34" i="31"/>
  <c r="S34" i="31" s="1"/>
  <c r="X34" i="31"/>
  <c r="R22" i="31"/>
  <c r="S22" i="31" s="1"/>
  <c r="X22" i="31"/>
  <c r="R28" i="30"/>
  <c r="S28" i="30" s="1"/>
  <c r="X28" i="30"/>
  <c r="R33" i="30"/>
  <c r="S33" i="30" s="1"/>
  <c r="X33" i="30"/>
  <c r="R27" i="30"/>
  <c r="S27" i="30" s="1"/>
  <c r="X27" i="30"/>
  <c r="X24" i="30"/>
  <c r="R24" i="30"/>
  <c r="S24" i="30" s="1"/>
  <c r="R34" i="30"/>
  <c r="S34" i="30" s="1"/>
  <c r="X34" i="30"/>
  <c r="R32" i="30"/>
  <c r="S32" i="30" s="1"/>
  <c r="X32" i="30"/>
  <c r="R39" i="30"/>
  <c r="S39" i="30" s="1"/>
  <c r="X39" i="30"/>
  <c r="X30" i="30"/>
  <c r="R30" i="30"/>
  <c r="S30" i="30" s="1"/>
  <c r="X18" i="30"/>
  <c r="R18" i="30"/>
  <c r="S18" i="30" s="1"/>
  <c r="R23" i="30"/>
  <c r="S23" i="30" s="1"/>
  <c r="X23" i="30"/>
  <c r="R44" i="30"/>
  <c r="S44" i="30" s="1"/>
  <c r="X44" i="30"/>
  <c r="X36" i="30"/>
  <c r="R36" i="30"/>
  <c r="S36" i="30" s="1"/>
  <c r="R45" i="30"/>
  <c r="S45" i="30" s="1"/>
  <c r="X45" i="30"/>
  <c r="R46" i="30"/>
  <c r="S46" i="30" s="1"/>
  <c r="X46" i="30"/>
  <c r="R38" i="30"/>
  <c r="S38" i="30" s="1"/>
  <c r="X38" i="30"/>
  <c r="R35" i="30"/>
  <c r="S35" i="30" s="1"/>
  <c r="X35" i="30"/>
  <c r="R26" i="30"/>
  <c r="S26" i="30" s="1"/>
  <c r="X26" i="30"/>
  <c r="R21" i="30"/>
  <c r="S21" i="30" s="1"/>
  <c r="X21" i="30"/>
  <c r="R41" i="30"/>
  <c r="S41" i="30" s="1"/>
  <c r="X41" i="30"/>
  <c r="R29" i="30"/>
  <c r="S29" i="30" s="1"/>
  <c r="X29" i="30"/>
  <c r="R47" i="30"/>
  <c r="S47" i="30" s="1"/>
  <c r="X47" i="30"/>
  <c r="R40" i="30"/>
  <c r="S40" i="30" s="1"/>
  <c r="X40" i="30"/>
  <c r="R22" i="30"/>
  <c r="S22" i="30" s="1"/>
  <c r="X22" i="30"/>
  <c r="R43" i="29"/>
  <c r="S43" i="29" s="1"/>
  <c r="R37" i="29"/>
  <c r="S37" i="29" s="1"/>
  <c r="R45" i="29"/>
  <c r="S45" i="29" s="1"/>
  <c r="X45" i="29"/>
  <c r="R28" i="29"/>
  <c r="S28" i="29" s="1"/>
  <c r="X28" i="29"/>
  <c r="R34" i="29"/>
  <c r="S34" i="29" s="1"/>
  <c r="X34" i="29"/>
  <c r="R40" i="29"/>
  <c r="S40" i="29" s="1"/>
  <c r="X40" i="29"/>
  <c r="R19" i="29"/>
  <c r="S19" i="29" s="1"/>
  <c r="X19" i="29"/>
  <c r="R46" i="29"/>
  <c r="S46" i="29" s="1"/>
  <c r="X46" i="29"/>
  <c r="R29" i="29"/>
  <c r="S29" i="29" s="1"/>
  <c r="X29" i="29"/>
  <c r="R25" i="29"/>
  <c r="S25" i="29" s="1"/>
  <c r="X25" i="29"/>
  <c r="X18" i="29"/>
  <c r="R18" i="29"/>
  <c r="S18" i="29" s="1"/>
  <c r="X42" i="29"/>
  <c r="R42" i="29"/>
  <c r="S42" i="29" s="1"/>
  <c r="R39" i="29"/>
  <c r="S39" i="29" s="1"/>
  <c r="X39" i="29"/>
  <c r="R21" i="29"/>
  <c r="S21" i="29" s="1"/>
  <c r="X21" i="29"/>
  <c r="R23" i="29"/>
  <c r="S23" i="29" s="1"/>
  <c r="X23" i="29"/>
  <c r="X32" i="29"/>
  <c r="R32" i="29"/>
  <c r="S32" i="29" s="1"/>
  <c r="X38" i="29"/>
  <c r="R38" i="29"/>
  <c r="S38" i="29" s="1"/>
  <c r="R27" i="29"/>
  <c r="S27" i="29" s="1"/>
  <c r="X27" i="29"/>
  <c r="R31" i="29"/>
  <c r="S31" i="29" s="1"/>
  <c r="X31" i="29"/>
  <c r="X20" i="29"/>
  <c r="R20" i="29"/>
  <c r="S20" i="29" s="1"/>
  <c r="R22" i="29"/>
  <c r="S22" i="29" s="1"/>
  <c r="X22" i="29"/>
  <c r="R33" i="29"/>
  <c r="S33" i="29" s="1"/>
  <c r="X33" i="29"/>
  <c r="X24" i="29"/>
  <c r="R24" i="29"/>
  <c r="S24" i="29" s="1"/>
  <c r="X37" i="28"/>
  <c r="R37" i="28"/>
  <c r="S37" i="28" s="1"/>
  <c r="R46" i="28"/>
  <c r="S46" i="28" s="1"/>
  <c r="X46" i="28"/>
  <c r="R40" i="28"/>
  <c r="S40" i="28" s="1"/>
  <c r="X40" i="28"/>
  <c r="X31" i="28"/>
  <c r="R31" i="28"/>
  <c r="S31" i="28" s="1"/>
  <c r="R24" i="28"/>
  <c r="S24" i="28" s="1"/>
  <c r="X24" i="28"/>
  <c r="R21" i="28"/>
  <c r="S21" i="28" s="1"/>
  <c r="X21" i="28"/>
  <c r="X43" i="28"/>
  <c r="R43" i="28"/>
  <c r="S43" i="28" s="1"/>
  <c r="R34" i="28"/>
  <c r="S34" i="28" s="1"/>
  <c r="X34" i="28"/>
  <c r="R47" i="28"/>
  <c r="S47" i="28" s="1"/>
  <c r="X47" i="28"/>
  <c r="R38" i="28"/>
  <c r="S38" i="28" s="1"/>
  <c r="X38" i="28"/>
  <c r="X30" i="28"/>
  <c r="R30" i="28"/>
  <c r="S30" i="28" s="1"/>
  <c r="R45" i="28"/>
  <c r="S45" i="28" s="1"/>
  <c r="X45" i="28"/>
  <c r="R28" i="28"/>
  <c r="S28" i="28" s="1"/>
  <c r="X28" i="28"/>
  <c r="R27" i="28"/>
  <c r="S27" i="28" s="1"/>
  <c r="X27" i="28"/>
  <c r="R42" i="28"/>
  <c r="S42" i="28" s="1"/>
  <c r="X42" i="28"/>
  <c r="R39" i="28"/>
  <c r="S39" i="28" s="1"/>
  <c r="X39" i="28"/>
  <c r="X36" i="28"/>
  <c r="R36" i="28"/>
  <c r="S36" i="28" s="1"/>
  <c r="R22" i="28"/>
  <c r="S22" i="28" s="1"/>
  <c r="X22" i="28"/>
  <c r="R33" i="28"/>
  <c r="S33" i="28" s="1"/>
  <c r="X33" i="28"/>
  <c r="X37" i="27"/>
  <c r="R37" i="27"/>
  <c r="S37" i="27" s="1"/>
  <c r="X31" i="27"/>
  <c r="R31" i="27"/>
  <c r="S31" i="27" s="1"/>
  <c r="R20" i="27"/>
  <c r="S20" i="27" s="1"/>
  <c r="X20" i="27"/>
  <c r="X42" i="27"/>
  <c r="R42" i="27"/>
  <c r="S42" i="27" s="1"/>
  <c r="R44" i="27"/>
  <c r="S44" i="27" s="1"/>
  <c r="X44" i="27"/>
  <c r="R27" i="27"/>
  <c r="S27" i="27" s="1"/>
  <c r="X27" i="27"/>
  <c r="X25" i="27"/>
  <c r="R25" i="27"/>
  <c r="S25" i="27" s="1"/>
  <c r="X36" i="27"/>
  <c r="R36" i="27"/>
  <c r="S36" i="27" s="1"/>
  <c r="X43" i="27"/>
  <c r="R43" i="27"/>
  <c r="S43" i="27" s="1"/>
  <c r="R38" i="27"/>
  <c r="S38" i="27" s="1"/>
  <c r="X38" i="27"/>
  <c r="R30" i="27"/>
  <c r="S30" i="27" s="1"/>
  <c r="X30" i="27"/>
  <c r="X23" i="27"/>
  <c r="R23" i="27"/>
  <c r="S23" i="27" s="1"/>
  <c r="X24" i="27"/>
  <c r="R24" i="27"/>
  <c r="S24" i="27" s="1"/>
  <c r="R26" i="27"/>
  <c r="S26" i="27" s="1"/>
  <c r="X26" i="27"/>
  <c r="X19" i="27"/>
  <c r="R19" i="27"/>
  <c r="S19" i="27" s="1"/>
  <c r="R47" i="27"/>
  <c r="S47" i="27" s="1"/>
  <c r="X47" i="27"/>
  <c r="R35" i="27"/>
  <c r="S35" i="27" s="1"/>
  <c r="X35" i="27"/>
  <c r="R33" i="27"/>
  <c r="S33" i="27" s="1"/>
  <c r="X33" i="27"/>
  <c r="R45" i="27"/>
  <c r="S45" i="27" s="1"/>
  <c r="X45" i="27"/>
  <c r="R39" i="27"/>
  <c r="S39" i="27" s="1"/>
  <c r="X39" i="27"/>
  <c r="R18" i="27"/>
  <c r="S18" i="27" s="1"/>
  <c r="X18" i="27"/>
  <c r="R32" i="27"/>
  <c r="S32" i="27" s="1"/>
  <c r="X32" i="27"/>
  <c r="X31" i="26"/>
  <c r="R31" i="26"/>
  <c r="S31" i="26" s="1"/>
  <c r="R28" i="26"/>
  <c r="S28" i="26" s="1"/>
  <c r="X28" i="26"/>
  <c r="R45" i="26"/>
  <c r="S45" i="26" s="1"/>
  <c r="X45" i="26"/>
  <c r="R39" i="26"/>
  <c r="S39" i="26" s="1"/>
  <c r="X39" i="26"/>
  <c r="X38" i="26"/>
  <c r="R38" i="26"/>
  <c r="S38" i="26" s="1"/>
  <c r="R22" i="26"/>
  <c r="S22" i="26" s="1"/>
  <c r="X22" i="26"/>
  <c r="R21" i="26"/>
  <c r="S21" i="26" s="1"/>
  <c r="X21" i="26"/>
  <c r="R46" i="26"/>
  <c r="S46" i="26" s="1"/>
  <c r="X46" i="26"/>
  <c r="R40" i="26"/>
  <c r="S40" i="26" s="1"/>
  <c r="X40" i="26"/>
  <c r="R34" i="26"/>
  <c r="S34" i="26" s="1"/>
  <c r="X34" i="26"/>
  <c r="X32" i="26"/>
  <c r="R32" i="26"/>
  <c r="S32" i="26" s="1"/>
  <c r="X20" i="26"/>
  <c r="R20" i="26"/>
  <c r="S20" i="26" s="1"/>
  <c r="R33" i="26"/>
  <c r="S33" i="26" s="1"/>
  <c r="X33" i="26"/>
  <c r="X26" i="26"/>
  <c r="R26" i="26"/>
  <c r="S26" i="26" s="1"/>
  <c r="R18" i="26"/>
  <c r="S18" i="26" s="1"/>
  <c r="X18" i="26"/>
  <c r="X44" i="26"/>
  <c r="R44" i="26"/>
  <c r="S44" i="26" s="1"/>
  <c r="R42" i="26"/>
  <c r="S42" i="26" s="1"/>
  <c r="X42" i="26"/>
  <c r="R24" i="26"/>
  <c r="S24" i="26" s="1"/>
  <c r="X24" i="26"/>
  <c r="R27" i="26"/>
  <c r="S27" i="26" s="1"/>
  <c r="X27" i="26"/>
  <c r="R25" i="26"/>
  <c r="S25" i="26" s="1"/>
  <c r="X25" i="26"/>
  <c r="R19" i="26"/>
  <c r="S19" i="26" s="1"/>
  <c r="X19" i="26"/>
  <c r="S48" i="36" l="1"/>
  <c r="S48" i="35"/>
  <c r="S48" i="34"/>
  <c r="S48" i="33"/>
  <c r="S48" i="32"/>
  <c r="S48" i="31"/>
  <c r="S48" i="30"/>
  <c r="S48" i="29"/>
  <c r="S48" i="28"/>
  <c r="S48" i="27"/>
  <c r="S48" i="26"/>
  <c r="T46" i="13" l="1"/>
  <c r="P46" i="13" s="1"/>
  <c r="Q46" i="13" s="1"/>
  <c r="T47" i="13"/>
  <c r="P47" i="13" s="1"/>
  <c r="Q47" i="13" s="1"/>
  <c r="T20" i="13" l="1"/>
  <c r="P20" i="13" s="1"/>
  <c r="Q20" i="13" s="1"/>
  <c r="Y18" i="13" l="1"/>
  <c r="Z18" i="13"/>
  <c r="Y19" i="13"/>
  <c r="Z19" i="13"/>
  <c r="Y20" i="13"/>
  <c r="Z20" i="13"/>
  <c r="Y21" i="13"/>
  <c r="Z21" i="13"/>
  <c r="Y22" i="13"/>
  <c r="Z22" i="13"/>
  <c r="AA22" i="13" s="1"/>
  <c r="Y23" i="13"/>
  <c r="Z23" i="13"/>
  <c r="Y24" i="13"/>
  <c r="Z24" i="13"/>
  <c r="Y25" i="13"/>
  <c r="Z25" i="13"/>
  <c r="Y26" i="13"/>
  <c r="Z26" i="13"/>
  <c r="Y27" i="13"/>
  <c r="Z27" i="13"/>
  <c r="Y28" i="13"/>
  <c r="Z28" i="13"/>
  <c r="Y29" i="13"/>
  <c r="Z29" i="13"/>
  <c r="Y30" i="13"/>
  <c r="Z30" i="13"/>
  <c r="Y31" i="13"/>
  <c r="Z31" i="13"/>
  <c r="Y32" i="13"/>
  <c r="Z32" i="13"/>
  <c r="Y33" i="13"/>
  <c r="Z33" i="13"/>
  <c r="Y34" i="13"/>
  <c r="Z34" i="13"/>
  <c r="Y35" i="13"/>
  <c r="Z35" i="13"/>
  <c r="Y36" i="13"/>
  <c r="Z36" i="13"/>
  <c r="Y37" i="13"/>
  <c r="Z37" i="13"/>
  <c r="Y38" i="13"/>
  <c r="Z38" i="13"/>
  <c r="Y39" i="13"/>
  <c r="Z39" i="13"/>
  <c r="Y40" i="13"/>
  <c r="Z40" i="13"/>
  <c r="Y41" i="13"/>
  <c r="Z41" i="13"/>
  <c r="Y42" i="13"/>
  <c r="Z42" i="13"/>
  <c r="Y43" i="13"/>
  <c r="Z43" i="13"/>
  <c r="Y44" i="13"/>
  <c r="Z44" i="13"/>
  <c r="Y45" i="13"/>
  <c r="Z45" i="13"/>
  <c r="Y46" i="13"/>
  <c r="Z46" i="13"/>
  <c r="Y47" i="13"/>
  <c r="Z47" i="13"/>
  <c r="Z17" i="13"/>
  <c r="Y17" i="13"/>
  <c r="AA45" i="13" l="1"/>
  <c r="AA21" i="13"/>
  <c r="AA46" i="13"/>
  <c r="AA41" i="13"/>
  <c r="AA35" i="13"/>
  <c r="AA47" i="13"/>
  <c r="AA38" i="13"/>
  <c r="AA40" i="13"/>
  <c r="AA44" i="13"/>
  <c r="AA28" i="13"/>
  <c r="AA25" i="13"/>
  <c r="AA29" i="13"/>
  <c r="AA32" i="13"/>
  <c r="AA39" i="13"/>
  <c r="AA33" i="13"/>
  <c r="AA30" i="13"/>
  <c r="AA34" i="13"/>
  <c r="AA27" i="13"/>
  <c r="AA43" i="13"/>
  <c r="AA37" i="13"/>
  <c r="AA31" i="13"/>
  <c r="AA42" i="13"/>
  <c r="AA36" i="13"/>
  <c r="AA24" i="13"/>
  <c r="AA20" i="13"/>
  <c r="AA18" i="13"/>
  <c r="AA17" i="13"/>
  <c r="AA26" i="13"/>
  <c r="AA23" i="13"/>
  <c r="AA19" i="13"/>
  <c r="V22" i="13" l="1"/>
  <c r="T28" i="13" l="1"/>
  <c r="V30" i="13"/>
  <c r="T29" i="13"/>
  <c r="V46" i="13"/>
  <c r="V40" i="13"/>
  <c r="V45" i="13"/>
  <c r="T39" i="13"/>
  <c r="V32" i="13"/>
  <c r="T44" i="13"/>
  <c r="T22" i="13"/>
  <c r="V31" i="13"/>
  <c r="T34" i="13"/>
  <c r="V18" i="13"/>
  <c r="T18" i="13"/>
  <c r="P39" i="13" l="1"/>
  <c r="Q39" i="13" s="1"/>
  <c r="W39" i="13" s="1"/>
  <c r="P28" i="13"/>
  <c r="Q28" i="13" s="1"/>
  <c r="W28" i="13" s="1"/>
  <c r="P34" i="13"/>
  <c r="Q34" i="13" s="1"/>
  <c r="W34" i="13" s="1"/>
  <c r="W22" i="13"/>
  <c r="P22" i="13"/>
  <c r="W44" i="13"/>
  <c r="P44" i="13"/>
  <c r="W29" i="13"/>
  <c r="P29" i="13"/>
  <c r="P18" i="13"/>
  <c r="Q18" i="13" s="1"/>
  <c r="W18" i="13" s="1"/>
  <c r="W46" i="13"/>
  <c r="V39" i="13"/>
  <c r="T40" i="13"/>
  <c r="V34" i="13"/>
  <c r="V44" i="13"/>
  <c r="T45" i="13"/>
  <c r="V37" i="13"/>
  <c r="T37" i="13"/>
  <c r="T30" i="13"/>
  <c r="V29" i="13"/>
  <c r="T38" i="13"/>
  <c r="V38" i="13"/>
  <c r="T32" i="13"/>
  <c r="T21" i="13"/>
  <c r="T35" i="13"/>
  <c r="V35" i="13"/>
  <c r="T41" i="13"/>
  <c r="V41" i="13"/>
  <c r="V43" i="13"/>
  <c r="T43" i="13"/>
  <c r="T31" i="13"/>
  <c r="V42" i="13"/>
  <c r="T42" i="13"/>
  <c r="V47" i="13"/>
  <c r="W47" i="13"/>
  <c r="R47" i="13" s="1"/>
  <c r="S47" i="13" s="1"/>
  <c r="V21" i="13"/>
  <c r="V17" i="13"/>
  <c r="V20" i="13"/>
  <c r="W20" i="13"/>
  <c r="R20" i="13" s="1"/>
  <c r="S20" i="13" s="1"/>
  <c r="T17" i="13"/>
  <c r="P17" i="13" s="1"/>
  <c r="Q17" i="13" s="1"/>
  <c r="V33" i="13"/>
  <c r="T33" i="13"/>
  <c r="T23" i="13"/>
  <c r="V23" i="13"/>
  <c r="T24" i="13"/>
  <c r="V24" i="13"/>
  <c r="V28" i="13"/>
  <c r="T26" i="13"/>
  <c r="V26" i="13"/>
  <c r="T25" i="13"/>
  <c r="V25" i="13"/>
  <c r="T27" i="13"/>
  <c r="V27" i="13"/>
  <c r="V36" i="13"/>
  <c r="T36" i="13"/>
  <c r="V19" i="13"/>
  <c r="T19" i="13"/>
  <c r="P19" i="13" s="1"/>
  <c r="Q19" i="13" s="1"/>
  <c r="R18" i="13" l="1"/>
  <c r="S18" i="13" s="1"/>
  <c r="X18" i="13"/>
  <c r="R34" i="13"/>
  <c r="S34" i="13" s="1"/>
  <c r="X34" i="13"/>
  <c r="R28" i="13"/>
  <c r="S28" i="13" s="1"/>
  <c r="X28" i="13"/>
  <c r="R39" i="13"/>
  <c r="S39" i="13" s="1"/>
  <c r="X39" i="13"/>
  <c r="X44" i="13"/>
  <c r="R44" i="13"/>
  <c r="S44" i="13" s="1"/>
  <c r="P25" i="13"/>
  <c r="Q25" i="13" s="1"/>
  <c r="W25" i="13" s="1"/>
  <c r="R25" i="13" s="1"/>
  <c r="S25" i="13" s="1"/>
  <c r="P27" i="13"/>
  <c r="Q27" i="13" s="1"/>
  <c r="W27" i="13" s="1"/>
  <c r="P21" i="13"/>
  <c r="Q21" i="13" s="1"/>
  <c r="W21" i="13" s="1"/>
  <c r="P26" i="13"/>
  <c r="Q26" i="13" s="1"/>
  <c r="W26" i="13" s="1"/>
  <c r="R26" i="13" s="1"/>
  <c r="S26" i="13" s="1"/>
  <c r="W23" i="13"/>
  <c r="R23" i="13" s="1"/>
  <c r="S23" i="13" s="1"/>
  <c r="P23" i="13"/>
  <c r="P33" i="13"/>
  <c r="Q33" i="13" s="1"/>
  <c r="W33" i="13" s="1"/>
  <c r="P31" i="13"/>
  <c r="Q31" i="13" s="1"/>
  <c r="W31" i="13" s="1"/>
  <c r="R31" i="13" s="1"/>
  <c r="S31" i="13" s="1"/>
  <c r="P35" i="13"/>
  <c r="Q35" i="13" s="1"/>
  <c r="W35" i="13" s="1"/>
  <c r="W30" i="13"/>
  <c r="P30" i="13"/>
  <c r="P40" i="13"/>
  <c r="Q40" i="13" s="1"/>
  <c r="W40" i="13" s="1"/>
  <c r="R40" i="13" s="1"/>
  <c r="S40" i="13" s="1"/>
  <c r="X29" i="13"/>
  <c r="R29" i="13"/>
  <c r="S29" i="13" s="1"/>
  <c r="P32" i="13"/>
  <c r="Q32" i="13" s="1"/>
  <c r="W32" i="13" s="1"/>
  <c r="W36" i="13"/>
  <c r="R36" i="13" s="1"/>
  <c r="S36" i="13" s="1"/>
  <c r="P36" i="13"/>
  <c r="P24" i="13"/>
  <c r="Q24" i="13" s="1"/>
  <c r="W24" i="13" s="1"/>
  <c r="P45" i="13"/>
  <c r="Q45" i="13" s="1"/>
  <c r="W45" i="13" s="1"/>
  <c r="W43" i="13"/>
  <c r="R43" i="13" s="1"/>
  <c r="S43" i="13" s="1"/>
  <c r="P43" i="13"/>
  <c r="W37" i="13"/>
  <c r="R37" i="13" s="1"/>
  <c r="S37" i="13" s="1"/>
  <c r="P37" i="13"/>
  <c r="X46" i="13"/>
  <c r="R46" i="13"/>
  <c r="S46" i="13" s="1"/>
  <c r="P42" i="13"/>
  <c r="Q42" i="13" s="1"/>
  <c r="W42" i="13" s="1"/>
  <c r="R42" i="13" s="1"/>
  <c r="S42" i="13" s="1"/>
  <c r="P41" i="13"/>
  <c r="Q41" i="13" s="1"/>
  <c r="W41" i="13" s="1"/>
  <c r="P38" i="13"/>
  <c r="Q38" i="13" s="1"/>
  <c r="W38" i="13" s="1"/>
  <c r="X22" i="13"/>
  <c r="R22" i="13"/>
  <c r="S22" i="13" s="1"/>
  <c r="W17" i="13"/>
  <c r="R17" i="13" s="1"/>
  <c r="S17" i="13" s="1"/>
  <c r="X47" i="13"/>
  <c r="X20" i="13"/>
  <c r="X37" i="13" l="1"/>
  <c r="X23" i="13"/>
  <c r="R32" i="13"/>
  <c r="S32" i="13" s="1"/>
  <c r="X32" i="13"/>
  <c r="X35" i="13"/>
  <c r="R35" i="13"/>
  <c r="S35" i="13" s="1"/>
  <c r="R45" i="13"/>
  <c r="S45" i="13" s="1"/>
  <c r="X45" i="13"/>
  <c r="R24" i="13"/>
  <c r="S24" i="13" s="1"/>
  <c r="X24" i="13"/>
  <c r="R21" i="13"/>
  <c r="S21" i="13" s="1"/>
  <c r="X21" i="13"/>
  <c r="R38" i="13"/>
  <c r="S38" i="13" s="1"/>
  <c r="X38" i="13"/>
  <c r="R33" i="13"/>
  <c r="S33" i="13" s="1"/>
  <c r="X33" i="13"/>
  <c r="R27" i="13"/>
  <c r="S27" i="13" s="1"/>
  <c r="X27" i="13"/>
  <c r="R41" i="13"/>
  <c r="S41" i="13" s="1"/>
  <c r="X41" i="13"/>
  <c r="X25" i="13"/>
  <c r="X42" i="13"/>
  <c r="X43" i="13"/>
  <c r="X40" i="13"/>
  <c r="X30" i="13"/>
  <c r="R30" i="13"/>
  <c r="S30" i="13" s="1"/>
  <c r="X36" i="13"/>
  <c r="X31" i="13"/>
  <c r="X26" i="13"/>
  <c r="W19" i="13"/>
  <c r="R19" i="13" s="1"/>
  <c r="S19" i="13" s="1"/>
  <c r="X19" i="13" l="1"/>
  <c r="S48" i="13" l="1"/>
</calcChain>
</file>

<file path=xl/sharedStrings.xml><?xml version="1.0" encoding="utf-8"?>
<sst xmlns="http://schemas.openxmlformats.org/spreadsheetml/2006/main" count="833" uniqueCount="52">
  <si>
    <t>DIA</t>
  </si>
  <si>
    <t>Matutino</t>
  </si>
  <si>
    <t>Vespertino</t>
  </si>
  <si>
    <t>Total de Horas 
Trabalhadas</t>
  </si>
  <si>
    <t>Entrada</t>
  </si>
  <si>
    <t>Saída</t>
  </si>
  <si>
    <t>Horas</t>
  </si>
  <si>
    <t xml:space="preserve">Descontar </t>
  </si>
  <si>
    <t>computadas</t>
  </si>
  <si>
    <t>SÁBADO</t>
  </si>
  <si>
    <t>DOMINGO</t>
  </si>
  <si>
    <t>SEGUNDA-FEIRA</t>
  </si>
  <si>
    <t>TERÇA-FEIRA</t>
  </si>
  <si>
    <t>QUARTA-FEIRA</t>
  </si>
  <si>
    <t>QUINTA-FEIRA</t>
  </si>
  <si>
    <t>SEXTA-FEIRA</t>
  </si>
  <si>
    <t>Horas Excedentes</t>
  </si>
  <si>
    <t>Total Intervalo</t>
  </si>
  <si>
    <t>TOTAL HORA EXTRA:</t>
  </si>
  <si>
    <t>ORIENTAÇÕES:</t>
  </si>
  <si>
    <t>REGISTRO DE HORAS EXTRAS</t>
  </si>
  <si>
    <t>Correção Intervalo</t>
  </si>
  <si>
    <t>Horas não Contabilizadas para Hora Extra</t>
  </si>
  <si>
    <t>Horas Válidas</t>
  </si>
  <si>
    <t>Total Horas
 Realizadas</t>
  </si>
  <si>
    <t>- Verifique se a planilha que você está preenchendo refere-se ao mês de execução das horas extras.</t>
  </si>
  <si>
    <t>- Informe o seu nome e a sua matrícula nas células correspondentes.</t>
  </si>
  <si>
    <t>- Lembramos que, para jornada igual ou acima de 8 horas, é obrigatório fazer 1 hora de intervalo.</t>
  </si>
  <si>
    <t>DIA DA SEMANA</t>
  </si>
  <si>
    <t>CENTRO/SETOR</t>
  </si>
  <si>
    <t>Dúvidas:</t>
  </si>
  <si>
    <t>- Preencha as células correspondentes ao seu horário conforme consta no ponto, separando a "hora" dos "minutos" por ":"(dois pontos).</t>
  </si>
  <si>
    <t>CRH - Clóvis Matte 3664-7973.</t>
  </si>
  <si>
    <t>Noturno</t>
  </si>
  <si>
    <t>Total Hora Extra</t>
  </si>
  <si>
    <t>NOME:</t>
  </si>
  <si>
    <t>MATRÍCULA:</t>
  </si>
  <si>
    <t>MÊS / ANO:</t>
  </si>
  <si>
    <t>FERIADO</t>
  </si>
  <si>
    <t>- Salvar em ".PDF" para anexar ao processo de Hora Extra.</t>
  </si>
  <si>
    <t>JANEIRO 2025</t>
  </si>
  <si>
    <t>FEVEREIRO 2025</t>
  </si>
  <si>
    <t>MARÇO 2025</t>
  </si>
  <si>
    <t>ABRIL 2025</t>
  </si>
  <si>
    <t>MAIO 2025</t>
  </si>
  <si>
    <t>JUNHO 2025</t>
  </si>
  <si>
    <t>JULHO 2025</t>
  </si>
  <si>
    <t>AGOSTO 2025</t>
  </si>
  <si>
    <t>SETEMBRO 2025</t>
  </si>
  <si>
    <t>OUTUBRO 2025</t>
  </si>
  <si>
    <t>NOVEMBRO 2025</t>
  </si>
  <si>
    <t>DEZEMBRO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</si>
</sst>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"/>
    <numFmt numFmtId="165" formatCode="h:mm:ss"/>
    <numFmt numFmtId="166" formatCode="[h]:mm"/>
  </numFmts>
  <fonts count="26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  <font>
      <b/>
      <sz val="16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3" applyNumberFormat="0" applyFill="0" applyAlignment="0" applyProtection="0"/>
    <xf numFmtId="0" fontId="13" fillId="22" borderId="0" applyNumberFormat="0" applyBorder="0" applyAlignment="0" applyProtection="0"/>
    <xf numFmtId="0" fontId="20" fillId="23" borderId="7" applyNumberForma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31">
    <xf numFmtId="0" fontId="0" fillId="0" borderId="0" xfId="0"/>
    <xf numFmtId="165" fontId="18" fillId="24" borderId="0" xfId="0" applyNumberFormat="1" applyFont="1" applyFill="1" applyBorder="1" applyAlignment="1">
      <alignment horizontal="center" vertical="center"/>
    </xf>
    <xf numFmtId="164" fontId="18" fillId="24" borderId="0" xfId="0" applyNumberFormat="1" applyFont="1" applyFill="1" applyBorder="1" applyAlignment="1">
      <alignment horizontal="center" vertical="center"/>
    </xf>
    <xf numFmtId="164" fontId="19" fillId="24" borderId="0" xfId="0" applyNumberFormat="1" applyFont="1" applyFill="1" applyBorder="1" applyAlignment="1">
      <alignment horizontal="center" vertical="center"/>
    </xf>
    <xf numFmtId="0" fontId="18" fillId="24" borderId="0" xfId="0" applyFont="1" applyFill="1" applyBorder="1" applyAlignment="1">
      <alignment horizontal="center" vertical="center"/>
    </xf>
    <xf numFmtId="0" fontId="18" fillId="24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18" fillId="24" borderId="0" xfId="0" applyNumberFormat="1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9" fillId="24" borderId="0" xfId="0" applyFont="1" applyFill="1" applyBorder="1" applyAlignment="1">
      <alignment horizontal="center" vertical="center"/>
    </xf>
    <xf numFmtId="0" fontId="18" fillId="24" borderId="0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23" fillId="24" borderId="0" xfId="0" applyFont="1" applyFill="1" applyBorder="1" applyAlignment="1">
      <alignment horizontal="center" vertical="center"/>
    </xf>
    <xf numFmtId="0" fontId="18" fillId="24" borderId="0" xfId="0" applyFont="1" applyFill="1" applyBorder="1" applyAlignment="1" applyProtection="1">
      <alignment horizontal="center" vertical="center"/>
    </xf>
    <xf numFmtId="0" fontId="18" fillId="24" borderId="0" xfId="0" applyFont="1" applyFill="1" applyBorder="1" applyAlignment="1">
      <alignment horizontal="right" vertical="center"/>
    </xf>
    <xf numFmtId="0" fontId="18" fillId="24" borderId="0" xfId="0" applyFont="1" applyFill="1" applyBorder="1" applyAlignment="1" applyProtection="1">
      <alignment vertical="center"/>
    </xf>
    <xf numFmtId="49" fontId="0" fillId="24" borderId="0" xfId="0" applyNumberFormat="1" applyFont="1" applyFill="1" applyAlignment="1">
      <alignment horizontal="center" vertical="center"/>
    </xf>
    <xf numFmtId="49" fontId="0" fillId="24" borderId="0" xfId="0" applyNumberFormat="1" applyFont="1" applyFill="1" applyBorder="1" applyAlignment="1">
      <alignment horizontal="center" vertical="center"/>
    </xf>
    <xf numFmtId="49" fontId="21" fillId="24" borderId="0" xfId="0" applyNumberFormat="1" applyFont="1" applyFill="1" applyBorder="1" applyAlignment="1">
      <alignment horizontal="center" vertical="center"/>
    </xf>
    <xf numFmtId="49" fontId="21" fillId="24" borderId="0" xfId="0" applyNumberFormat="1" applyFont="1" applyFill="1" applyAlignment="1">
      <alignment horizontal="left" vertical="center"/>
    </xf>
    <xf numFmtId="49" fontId="0" fillId="24" borderId="0" xfId="0" applyNumberFormat="1" applyFill="1" applyAlignment="1">
      <alignment vertical="center"/>
    </xf>
    <xf numFmtId="0" fontId="19" fillId="24" borderId="0" xfId="0" applyFont="1" applyFill="1" applyBorder="1" applyAlignment="1">
      <alignment vertical="center"/>
    </xf>
    <xf numFmtId="49" fontId="21" fillId="24" borderId="0" xfId="0" applyNumberFormat="1" applyFont="1" applyFill="1" applyBorder="1" applyAlignment="1">
      <alignment vertical="center"/>
    </xf>
    <xf numFmtId="0" fontId="21" fillId="24" borderId="0" xfId="0" applyFont="1" applyFill="1" applyBorder="1" applyAlignment="1" applyProtection="1"/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165" fontId="18" fillId="0" borderId="0" xfId="0" applyNumberFormat="1" applyFont="1" applyFill="1" applyBorder="1" applyAlignment="1">
      <alignment horizontal="center" vertical="center"/>
    </xf>
    <xf numFmtId="0" fontId="18" fillId="0" borderId="19" xfId="0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20" fontId="19" fillId="0" borderId="19" xfId="0" applyNumberFormat="1" applyFont="1" applyFill="1" applyBorder="1" applyAlignment="1" applyProtection="1">
      <alignment horizontal="center" vertical="center"/>
      <protection locked="0"/>
    </xf>
    <xf numFmtId="20" fontId="19" fillId="0" borderId="21" xfId="0" applyNumberFormat="1" applyFont="1" applyFill="1" applyBorder="1" applyAlignment="1" applyProtection="1">
      <alignment horizontal="center" vertical="center"/>
      <protection locked="0"/>
    </xf>
    <xf numFmtId="20" fontId="18" fillId="0" borderId="16" xfId="0" applyNumberFormat="1" applyFont="1" applyFill="1" applyBorder="1" applyAlignment="1" applyProtection="1">
      <alignment horizontal="center" vertical="center"/>
      <protection hidden="1"/>
    </xf>
    <xf numFmtId="164" fontId="18" fillId="0" borderId="0" xfId="0" applyNumberFormat="1" applyFont="1" applyFill="1" applyBorder="1" applyAlignment="1" applyProtection="1">
      <alignment horizontal="center" vertical="center"/>
      <protection hidden="1"/>
    </xf>
    <xf numFmtId="164" fontId="18" fillId="0" borderId="19" xfId="0" applyNumberFormat="1" applyFont="1" applyFill="1" applyBorder="1" applyAlignment="1" applyProtection="1">
      <alignment horizontal="center" vertical="center"/>
      <protection hidden="1"/>
    </xf>
    <xf numFmtId="164" fontId="18" fillId="0" borderId="21" xfId="0" applyNumberFormat="1" applyFont="1" applyFill="1" applyBorder="1" applyAlignment="1" applyProtection="1">
      <alignment horizontal="center" vertical="center"/>
      <protection hidden="1"/>
    </xf>
    <xf numFmtId="164" fontId="18" fillId="0" borderId="22" xfId="0" applyNumberFormat="1" applyFont="1" applyFill="1" applyBorder="1" applyAlignment="1" applyProtection="1">
      <alignment horizontal="center" vertical="center"/>
      <protection hidden="1"/>
    </xf>
    <xf numFmtId="164" fontId="18" fillId="0" borderId="20" xfId="0" applyNumberFormat="1" applyFont="1" applyFill="1" applyBorder="1" applyAlignment="1" applyProtection="1">
      <alignment horizontal="center" vertical="center"/>
      <protection hidden="1"/>
    </xf>
    <xf numFmtId="20" fontId="19" fillId="0" borderId="25" xfId="0" applyNumberFormat="1" applyFont="1" applyFill="1" applyBorder="1" applyAlignment="1" applyProtection="1">
      <alignment horizontal="center" vertical="center"/>
      <protection locked="0"/>
    </xf>
    <xf numFmtId="20" fontId="19" fillId="0" borderId="14" xfId="0" applyNumberFormat="1" applyFont="1" applyFill="1" applyBorder="1" applyAlignment="1" applyProtection="1">
      <alignment horizontal="center" vertical="center"/>
      <protection locked="0"/>
    </xf>
    <xf numFmtId="20" fontId="18" fillId="0" borderId="17" xfId="0" applyNumberFormat="1" applyFont="1" applyFill="1" applyBorder="1" applyAlignment="1" applyProtection="1">
      <alignment horizontal="center" vertical="center"/>
      <protection hidden="1"/>
    </xf>
    <xf numFmtId="164" fontId="18" fillId="0" borderId="10" xfId="0" applyNumberFormat="1" applyFont="1" applyFill="1" applyBorder="1" applyAlignment="1" applyProtection="1">
      <alignment horizontal="center" vertical="center"/>
      <protection hidden="1"/>
    </xf>
    <xf numFmtId="164" fontId="18" fillId="0" borderId="25" xfId="0" applyNumberFormat="1" applyFont="1" applyFill="1" applyBorder="1" applyAlignment="1" applyProtection="1">
      <alignment horizontal="center" vertical="center"/>
      <protection hidden="1"/>
    </xf>
    <xf numFmtId="164" fontId="18" fillId="0" borderId="13" xfId="0" applyNumberFormat="1" applyFont="1" applyFill="1" applyBorder="1" applyAlignment="1" applyProtection="1">
      <alignment horizontal="center" vertical="center"/>
      <protection hidden="1"/>
    </xf>
    <xf numFmtId="164" fontId="18" fillId="0" borderId="14" xfId="0" applyNumberFormat="1" applyFont="1" applyFill="1" applyBorder="1" applyAlignment="1" applyProtection="1">
      <alignment horizontal="center" vertical="center"/>
      <protection hidden="1"/>
    </xf>
    <xf numFmtId="164" fontId="18" fillId="0" borderId="12" xfId="0" applyNumberFormat="1" applyFont="1" applyFill="1" applyBorder="1" applyAlignment="1" applyProtection="1">
      <alignment horizontal="center" vertical="center"/>
      <protection hidden="1"/>
    </xf>
    <xf numFmtId="0" fontId="18" fillId="0" borderId="1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 applyProtection="1">
      <alignment horizontal="left"/>
      <protection locked="0"/>
    </xf>
    <xf numFmtId="0" fontId="24" fillId="0" borderId="0" xfId="0" applyFont="1" applyAlignment="1">
      <alignment horizontal="center" vertical="center"/>
    </xf>
    <xf numFmtId="164" fontId="18" fillId="0" borderId="11" xfId="0" applyNumberFormat="1" applyFont="1" applyFill="1" applyBorder="1" applyAlignment="1" applyProtection="1">
      <alignment horizontal="center" vertical="center"/>
      <protection hidden="1"/>
    </xf>
    <xf numFmtId="0" fontId="18" fillId="0" borderId="15" xfId="0" applyNumberFormat="1" applyFont="1" applyFill="1" applyBorder="1" applyAlignment="1">
      <alignment horizontal="center" vertical="center"/>
    </xf>
    <xf numFmtId="164" fontId="18" fillId="0" borderId="27" xfId="0" applyNumberFormat="1" applyFont="1" applyFill="1" applyBorder="1" applyAlignment="1" applyProtection="1">
      <alignment horizontal="center" vertical="center"/>
      <protection hidden="1"/>
    </xf>
    <xf numFmtId="164" fontId="18" fillId="0" borderId="28" xfId="0" applyNumberFormat="1" applyFont="1" applyFill="1" applyBorder="1" applyAlignment="1" applyProtection="1">
      <alignment horizontal="center" vertical="center"/>
      <protection hidden="1"/>
    </xf>
    <xf numFmtId="164" fontId="18" fillId="0" borderId="31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>
      <alignment horizontal="center" vertical="center"/>
    </xf>
    <xf numFmtId="49" fontId="21" fillId="0" borderId="0" xfId="0" applyNumberFormat="1" applyFont="1" applyFill="1" applyBorder="1" applyAlignment="1" applyProtection="1"/>
    <xf numFmtId="0" fontId="18" fillId="24" borderId="0" xfId="0" applyFont="1" applyFill="1" applyAlignment="1">
      <alignment vertical="center"/>
    </xf>
    <xf numFmtId="0" fontId="21" fillId="24" borderId="0" xfId="0" applyFont="1" applyFill="1" applyBorder="1" applyAlignment="1" applyProtection="1">
      <alignment horizontal="center" vertical="center"/>
    </xf>
    <xf numFmtId="0" fontId="22" fillId="24" borderId="0" xfId="0" applyFont="1" applyFill="1" applyBorder="1" applyAlignment="1">
      <alignment vertical="center"/>
    </xf>
    <xf numFmtId="0" fontId="22" fillId="24" borderId="0" xfId="0" applyFont="1" applyFill="1" applyBorder="1" applyAlignment="1">
      <alignment horizontal="centerContinuous" vertical="center"/>
    </xf>
    <xf numFmtId="0" fontId="18" fillId="0" borderId="0" xfId="0" applyFont="1" applyBorder="1" applyAlignment="1">
      <alignment horizontal="center" vertical="center"/>
    </xf>
    <xf numFmtId="49" fontId="0" fillId="24" borderId="0" xfId="0" applyNumberFormat="1" applyFill="1" applyBorder="1" applyAlignment="1">
      <alignment vertical="center"/>
    </xf>
    <xf numFmtId="49" fontId="0" fillId="24" borderId="0" xfId="0" applyNumberFormat="1" applyFont="1" applyFill="1" applyBorder="1" applyAlignment="1">
      <alignment vertical="center"/>
    </xf>
    <xf numFmtId="0" fontId="19" fillId="0" borderId="32" xfId="0" applyFont="1" applyBorder="1" applyAlignment="1" applyProtection="1">
      <alignment horizontal="centerContinuous"/>
    </xf>
    <xf numFmtId="0" fontId="19" fillId="0" borderId="33" xfId="0" applyFont="1" applyBorder="1" applyAlignment="1" applyProtection="1">
      <alignment horizontal="centerContinuous"/>
    </xf>
    <xf numFmtId="0" fontId="19" fillId="0" borderId="37" xfId="0" applyFont="1" applyBorder="1" applyAlignment="1" applyProtection="1">
      <alignment horizontal="centerContinuous"/>
    </xf>
    <xf numFmtId="0" fontId="19" fillId="0" borderId="34" xfId="0" applyFont="1" applyBorder="1" applyAlignment="1" applyProtection="1">
      <alignment horizontal="centerContinuous"/>
    </xf>
    <xf numFmtId="164" fontId="18" fillId="0" borderId="24" xfId="0" applyNumberFormat="1" applyFont="1" applyFill="1" applyBorder="1" applyAlignment="1" applyProtection="1">
      <alignment horizontal="center" vertical="center"/>
      <protection hidden="1"/>
    </xf>
    <xf numFmtId="164" fontId="18" fillId="0" borderId="16" xfId="0" applyNumberFormat="1" applyFont="1" applyFill="1" applyBorder="1" applyAlignment="1" applyProtection="1">
      <alignment horizontal="center" vertical="center"/>
      <protection hidden="1"/>
    </xf>
    <xf numFmtId="0" fontId="23" fillId="24" borderId="0" xfId="0" applyFont="1" applyFill="1" applyBorder="1" applyAlignment="1" applyProtection="1">
      <alignment horizontal="center" vertical="center"/>
    </xf>
    <xf numFmtId="164" fontId="23" fillId="24" borderId="0" xfId="0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164" fontId="23" fillId="24" borderId="10" xfId="0" applyNumberFormat="1" applyFont="1" applyFill="1" applyBorder="1" applyAlignment="1" applyProtection="1">
      <alignment horizontal="center" vertical="center"/>
    </xf>
    <xf numFmtId="20" fontId="23" fillId="24" borderId="0" xfId="0" applyNumberFormat="1" applyFont="1" applyFill="1" applyAlignment="1" applyProtection="1">
      <alignment horizontal="center" vertical="center"/>
    </xf>
    <xf numFmtId="20" fontId="23" fillId="24" borderId="0" xfId="0" applyNumberFormat="1" applyFont="1" applyFill="1" applyBorder="1" applyAlignment="1" applyProtection="1">
      <alignment horizontal="center" vertical="center"/>
    </xf>
    <xf numFmtId="20" fontId="23" fillId="0" borderId="0" xfId="0" applyNumberFormat="1" applyFont="1" applyFill="1" applyBorder="1" applyAlignment="1" applyProtection="1">
      <alignment horizontal="center" vertical="center"/>
      <protection hidden="1"/>
    </xf>
    <xf numFmtId="20" fontId="23" fillId="0" borderId="0" xfId="0" applyNumberFormat="1" applyFont="1" applyAlignment="1">
      <alignment horizontal="center" vertical="center"/>
    </xf>
    <xf numFmtId="164" fontId="23" fillId="0" borderId="0" xfId="0" applyNumberFormat="1" applyFont="1" applyFill="1" applyBorder="1" applyAlignment="1" applyProtection="1">
      <alignment horizontal="center" vertical="center"/>
      <protection hidden="1"/>
    </xf>
    <xf numFmtId="0" fontId="24" fillId="0" borderId="0" xfId="0" applyFont="1" applyBorder="1" applyAlignment="1">
      <alignment horizontal="center" vertical="center"/>
    </xf>
    <xf numFmtId="20" fontId="19" fillId="24" borderId="0" xfId="0" applyNumberFormat="1" applyFont="1" applyFill="1" applyBorder="1" applyAlignment="1"/>
    <xf numFmtId="46" fontId="19" fillId="24" borderId="0" xfId="0" applyNumberFormat="1" applyFont="1" applyFill="1" applyBorder="1" applyAlignment="1">
      <alignment horizontal="center" vertical="center"/>
    </xf>
    <xf numFmtId="20" fontId="19" fillId="24" borderId="26" xfId="0" applyNumberFormat="1" applyFont="1" applyFill="1" applyBorder="1" applyAlignment="1">
      <alignment horizontal="centerContinuous"/>
    </xf>
    <xf numFmtId="20" fontId="19" fillId="24" borderId="17" xfId="0" applyNumberFormat="1" applyFont="1" applyFill="1" applyBorder="1" applyAlignment="1">
      <alignment horizontal="centerContinuous"/>
    </xf>
    <xf numFmtId="166" fontId="19" fillId="0" borderId="17" xfId="0" applyNumberFormat="1" applyFont="1" applyBorder="1" applyAlignment="1">
      <alignment horizontal="center" vertical="center"/>
    </xf>
    <xf numFmtId="0" fontId="18" fillId="0" borderId="25" xfId="0" applyFont="1" applyFill="1" applyBorder="1" applyAlignment="1" applyProtection="1">
      <alignment horizontal="center" vertical="center"/>
    </xf>
    <xf numFmtId="0" fontId="23" fillId="0" borderId="0" xfId="0" applyFont="1" applyFill="1" applyAlignment="1">
      <alignment horizontal="center" vertical="center"/>
    </xf>
    <xf numFmtId="164" fontId="23" fillId="24" borderId="0" xfId="0" applyNumberFormat="1" applyFont="1" applyFill="1" applyAlignment="1">
      <alignment horizontal="center" vertical="center"/>
    </xf>
    <xf numFmtId="164" fontId="23" fillId="24" borderId="0" xfId="0" applyNumberFormat="1" applyFont="1" applyFill="1" applyBorder="1" applyAlignment="1">
      <alignment horizontal="center" vertical="center"/>
    </xf>
    <xf numFmtId="20" fontId="23" fillId="24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Continuous" vertical="center"/>
    </xf>
    <xf numFmtId="0" fontId="0" fillId="24" borderId="0" xfId="0" applyFont="1" applyFill="1" applyBorder="1" applyAlignment="1" applyProtection="1">
      <alignment horizontal="right" vertical="center"/>
    </xf>
    <xf numFmtId="0" fontId="0" fillId="24" borderId="0" xfId="0" applyFont="1" applyFill="1" applyBorder="1" applyAlignment="1" applyProtection="1">
      <alignment horizontal="right"/>
    </xf>
    <xf numFmtId="0" fontId="19" fillId="0" borderId="46" xfId="0" applyFont="1" applyBorder="1" applyAlignment="1" applyProtection="1">
      <alignment vertical="center"/>
      <protection locked="0"/>
    </xf>
    <xf numFmtId="49" fontId="0" fillId="24" borderId="0" xfId="0" applyNumberFormat="1" applyFill="1" applyAlignment="1">
      <alignment vertical="center" wrapText="1"/>
    </xf>
    <xf numFmtId="0" fontId="21" fillId="24" borderId="46" xfId="0" applyFont="1" applyFill="1" applyBorder="1" applyAlignment="1" applyProtection="1">
      <alignment horizontal="center" vertical="center"/>
      <protection locked="0"/>
    </xf>
    <xf numFmtId="0" fontId="19" fillId="24" borderId="18" xfId="0" applyFont="1" applyFill="1" applyBorder="1" applyAlignment="1" applyProtection="1">
      <alignment horizontal="center" vertical="center" wrapText="1"/>
    </xf>
    <xf numFmtId="0" fontId="19" fillId="24" borderId="19" xfId="0" applyFont="1" applyFill="1" applyBorder="1" applyAlignment="1" applyProtection="1">
      <alignment horizontal="center" vertical="center" wrapText="1"/>
    </xf>
    <xf numFmtId="0" fontId="19" fillId="24" borderId="25" xfId="0" applyFont="1" applyFill="1" applyBorder="1" applyAlignment="1" applyProtection="1">
      <alignment horizontal="center" vertical="center" wrapText="1"/>
    </xf>
    <xf numFmtId="0" fontId="18" fillId="0" borderId="38" xfId="0" applyFont="1" applyBorder="1" applyAlignment="1" applyProtection="1">
      <alignment horizontal="center" vertical="center" wrapText="1"/>
    </xf>
    <xf numFmtId="0" fontId="18" fillId="0" borderId="39" xfId="0" applyFont="1" applyBorder="1" applyAlignment="1" applyProtection="1">
      <alignment horizontal="center" vertical="center"/>
    </xf>
    <xf numFmtId="164" fontId="18" fillId="0" borderId="27" xfId="0" applyNumberFormat="1" applyFont="1" applyBorder="1" applyAlignment="1" applyProtection="1">
      <alignment horizontal="center" vertical="center" wrapText="1"/>
    </xf>
    <xf numFmtId="164" fontId="18" fillId="0" borderId="23" xfId="0" applyNumberFormat="1" applyFont="1" applyBorder="1" applyAlignment="1" applyProtection="1">
      <alignment horizontal="center" vertical="center" wrapText="1"/>
    </xf>
    <xf numFmtId="164" fontId="18" fillId="0" borderId="11" xfId="0" applyNumberFormat="1" applyFont="1" applyBorder="1" applyAlignment="1" applyProtection="1">
      <alignment horizontal="center" vertical="center" wrapText="1"/>
    </xf>
    <xf numFmtId="0" fontId="19" fillId="24" borderId="43" xfId="0" applyFont="1" applyFill="1" applyBorder="1" applyAlignment="1" applyProtection="1">
      <alignment horizontal="center" vertical="center"/>
    </xf>
    <xf numFmtId="0" fontId="19" fillId="24" borderId="44" xfId="0" applyFont="1" applyFill="1" applyBorder="1" applyAlignment="1" applyProtection="1">
      <alignment horizontal="center" vertical="center"/>
    </xf>
    <xf numFmtId="0" fontId="19" fillId="24" borderId="45" xfId="0" applyFont="1" applyFill="1" applyBorder="1" applyAlignment="1" applyProtection="1">
      <alignment horizontal="center" vertical="center"/>
    </xf>
    <xf numFmtId="164" fontId="18" fillId="0" borderId="30" xfId="0" applyNumberFormat="1" applyFont="1" applyBorder="1" applyAlignment="1" applyProtection="1">
      <alignment horizontal="center" vertical="center" wrapText="1"/>
    </xf>
    <xf numFmtId="164" fontId="18" fillId="0" borderId="22" xfId="0" applyNumberFormat="1" applyFont="1" applyBorder="1" applyAlignment="1" applyProtection="1">
      <alignment horizontal="center" vertical="center" wrapText="1"/>
    </xf>
    <xf numFmtId="164" fontId="18" fillId="0" borderId="12" xfId="0" applyNumberFormat="1" applyFont="1" applyBorder="1" applyAlignment="1" applyProtection="1">
      <alignment horizontal="center" vertical="center" wrapText="1"/>
    </xf>
    <xf numFmtId="164" fontId="18" fillId="0" borderId="47" xfId="0" applyNumberFormat="1" applyFont="1" applyFill="1" applyBorder="1" applyAlignment="1" applyProtection="1">
      <alignment horizontal="center" vertical="center"/>
    </xf>
    <xf numFmtId="164" fontId="18" fillId="0" borderId="48" xfId="0" applyNumberFormat="1" applyFont="1" applyFill="1" applyBorder="1" applyAlignment="1" applyProtection="1">
      <alignment horizontal="center" vertical="center"/>
    </xf>
    <xf numFmtId="0" fontId="18" fillId="0" borderId="49" xfId="0" applyFont="1" applyFill="1" applyBorder="1" applyAlignment="1" applyProtection="1">
      <alignment horizontal="center" vertical="top" wrapText="1"/>
    </xf>
    <xf numFmtId="0" fontId="18" fillId="0" borderId="50" xfId="0" applyFont="1" applyFill="1" applyBorder="1" applyAlignment="1" applyProtection="1">
      <alignment horizontal="center" vertical="top"/>
    </xf>
    <xf numFmtId="0" fontId="18" fillId="0" borderId="47" xfId="0" applyFont="1" applyFill="1" applyBorder="1" applyAlignment="1" applyProtection="1">
      <alignment horizontal="center" vertical="center"/>
    </xf>
    <xf numFmtId="0" fontId="18" fillId="0" borderId="48" xfId="0" applyFont="1" applyFill="1" applyBorder="1" applyAlignment="1" applyProtection="1">
      <alignment horizontal="center" vertical="center"/>
    </xf>
    <xf numFmtId="0" fontId="18" fillId="0" borderId="35" xfId="0" applyFont="1" applyFill="1" applyBorder="1" applyAlignment="1" applyProtection="1">
      <alignment horizontal="center" vertical="center"/>
    </xf>
    <xf numFmtId="0" fontId="18" fillId="0" borderId="36" xfId="0" applyFont="1" applyFill="1" applyBorder="1" applyAlignment="1" applyProtection="1">
      <alignment horizontal="center" vertical="center"/>
    </xf>
    <xf numFmtId="0" fontId="18" fillId="0" borderId="37" xfId="0" applyFont="1" applyBorder="1" applyAlignment="1" applyProtection="1">
      <alignment horizontal="center" vertical="center" wrapText="1"/>
    </xf>
    <xf numFmtId="0" fontId="18" fillId="0" borderId="38" xfId="0" applyFont="1" applyBorder="1" applyAlignment="1" applyProtection="1">
      <alignment horizontal="center" vertical="center"/>
    </xf>
    <xf numFmtId="0" fontId="18" fillId="0" borderId="40" xfId="0" applyFont="1" applyBorder="1" applyAlignment="1" applyProtection="1">
      <alignment horizontal="center" vertical="center" wrapText="1"/>
    </xf>
    <xf numFmtId="0" fontId="18" fillId="0" borderId="41" xfId="0" applyFont="1" applyBorder="1" applyAlignment="1" applyProtection="1">
      <alignment horizontal="center" vertical="center"/>
    </xf>
    <xf numFmtId="0" fontId="18" fillId="0" borderId="42" xfId="0" applyFont="1" applyBorder="1" applyAlignment="1" applyProtection="1">
      <alignment horizontal="center" vertical="center"/>
    </xf>
    <xf numFmtId="164" fontId="18" fillId="0" borderId="24" xfId="0" applyNumberFormat="1" applyFont="1" applyBorder="1" applyAlignment="1" applyProtection="1">
      <alignment horizontal="center" vertical="center" wrapText="1"/>
    </xf>
    <xf numFmtId="164" fontId="18" fillId="0" borderId="21" xfId="0" applyNumberFormat="1" applyFont="1" applyBorder="1" applyAlignment="1" applyProtection="1">
      <alignment horizontal="center" vertical="center" wrapText="1"/>
    </xf>
    <xf numFmtId="164" fontId="18" fillId="0" borderId="14" xfId="0" applyNumberFormat="1" applyFont="1" applyBorder="1" applyAlignment="1" applyProtection="1">
      <alignment horizontal="center" vertical="center" wrapText="1"/>
    </xf>
    <xf numFmtId="0" fontId="18" fillId="0" borderId="24" xfId="0" applyFont="1" applyBorder="1" applyAlignment="1" applyProtection="1">
      <alignment horizontal="center" vertical="center" wrapText="1"/>
    </xf>
    <xf numFmtId="0" fontId="18" fillId="0" borderId="21" xfId="0" applyFont="1" applyBorder="1" applyAlignment="1" applyProtection="1">
      <alignment horizontal="center" vertical="center" wrapText="1"/>
    </xf>
    <xf numFmtId="0" fontId="18" fillId="0" borderId="14" xfId="0" applyFont="1" applyBorder="1" applyAlignment="1" applyProtection="1">
      <alignment horizontal="center" vertical="center" wrapText="1"/>
    </xf>
    <xf numFmtId="164" fontId="18" fillId="0" borderId="29" xfId="0" applyNumberFormat="1" applyFont="1" applyBorder="1" applyAlignment="1" applyProtection="1">
      <alignment horizontal="center" vertical="center" wrapText="1"/>
    </xf>
    <xf numFmtId="164" fontId="18" fillId="0" borderId="20" xfId="0" applyNumberFormat="1" applyFont="1" applyBorder="1" applyAlignment="1" applyProtection="1">
      <alignment horizontal="center" vertical="center" wrapText="1"/>
    </xf>
    <xf numFmtId="164" fontId="18" fillId="0" borderId="13" xfId="0" applyNumberFormat="1" applyFont="1" applyBorder="1" applyAlignment="1" applyProtection="1">
      <alignment horizontal="center" vertical="center" wrapText="1"/>
    </xf>
  </cellXfs>
  <cellStyles count="42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" xfId="0" builtinId="0"/>
    <cellStyle name="Note" xfId="37" xr:uid="{00000000-0005-0000-0000-000025000000}"/>
    <cellStyle name="Output" xfId="38" xr:uid="{00000000-0005-0000-0000-000026000000}"/>
    <cellStyle name="Title" xfId="39" xr:uid="{00000000-0005-0000-0000-000027000000}"/>
    <cellStyle name="Total" xfId="40" builtinId="25" customBuiltin="1"/>
    <cellStyle name="Warning Text" xfId="41" xr:uid="{00000000-0005-0000-0000-000029000000}"/>
  </cellStyles>
  <dxfs count="1860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563244</xdr:colOff>
      <xdr:row>1</xdr:row>
      <xdr:rowOff>47625</xdr:rowOff>
    </xdr:from>
    <xdr:to>
      <xdr:col>18</xdr:col>
      <xdr:colOff>571499</xdr:colOff>
      <xdr:row>5</xdr:row>
      <xdr:rowOff>6350</xdr:rowOff>
    </xdr:to>
    <xdr:pic>
      <xdr:nvPicPr>
        <xdr:cNvPr id="1745" name="Imagem 1" descr="marca PROAD.jpg">
          <a:extLst>
            <a:ext uri="{FF2B5EF4-FFF2-40B4-BE49-F238E27FC236}">
              <a16:creationId xmlns:a16="http://schemas.microsoft.com/office/drawing/2014/main" id="{AE4E5723-932B-4D18-A672-B0F1B39BD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3944" y="190500"/>
          <a:ext cx="128460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</xdr:row>
      <xdr:rowOff>38100</xdr:rowOff>
    </xdr:from>
    <xdr:to>
      <xdr:col>2</xdr:col>
      <xdr:colOff>19050</xdr:colOff>
      <xdr:row>5</xdr:row>
      <xdr:rowOff>121642</xdr:rowOff>
    </xdr:to>
    <xdr:pic>
      <xdr:nvPicPr>
        <xdr:cNvPr id="1746" name="Imagem 3">
          <a:extLst>
            <a:ext uri="{FF2B5EF4-FFF2-40B4-BE49-F238E27FC236}">
              <a16:creationId xmlns:a16="http://schemas.microsoft.com/office/drawing/2014/main" id="{C1C8E9A1-A1FF-4F1C-AAD8-94136412E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80975"/>
          <a:ext cx="942975" cy="76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563244</xdr:colOff>
      <xdr:row>1</xdr:row>
      <xdr:rowOff>47625</xdr:rowOff>
    </xdr:from>
    <xdr:to>
      <xdr:col>18</xdr:col>
      <xdr:colOff>571499</xdr:colOff>
      <xdr:row>5</xdr:row>
      <xdr:rowOff>6350</xdr:rowOff>
    </xdr:to>
    <xdr:pic>
      <xdr:nvPicPr>
        <xdr:cNvPr id="2" name="Imagem 1" descr="marca PROAD.jpg">
          <a:extLst>
            <a:ext uri="{FF2B5EF4-FFF2-40B4-BE49-F238E27FC236}">
              <a16:creationId xmlns:a16="http://schemas.microsoft.com/office/drawing/2014/main" id="{7EDE8C46-431C-458A-B2E3-462D69E7A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2669" y="190500"/>
          <a:ext cx="128460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</xdr:row>
      <xdr:rowOff>38100</xdr:rowOff>
    </xdr:from>
    <xdr:to>
      <xdr:col>2</xdr:col>
      <xdr:colOff>19050</xdr:colOff>
      <xdr:row>5</xdr:row>
      <xdr:rowOff>121642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3F833D2C-E7C3-424D-80DA-87117CF25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80975"/>
          <a:ext cx="942975" cy="76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563244</xdr:colOff>
      <xdr:row>1</xdr:row>
      <xdr:rowOff>47625</xdr:rowOff>
    </xdr:from>
    <xdr:to>
      <xdr:col>18</xdr:col>
      <xdr:colOff>571499</xdr:colOff>
      <xdr:row>5</xdr:row>
      <xdr:rowOff>6350</xdr:rowOff>
    </xdr:to>
    <xdr:pic>
      <xdr:nvPicPr>
        <xdr:cNvPr id="2" name="Imagem 1" descr="marca PROAD.jpg">
          <a:extLst>
            <a:ext uri="{FF2B5EF4-FFF2-40B4-BE49-F238E27FC236}">
              <a16:creationId xmlns:a16="http://schemas.microsoft.com/office/drawing/2014/main" id="{DFAB5F0A-0B6E-4263-AA3F-737FF7985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2669" y="190500"/>
          <a:ext cx="128460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</xdr:row>
      <xdr:rowOff>38100</xdr:rowOff>
    </xdr:from>
    <xdr:to>
      <xdr:col>2</xdr:col>
      <xdr:colOff>19050</xdr:colOff>
      <xdr:row>5</xdr:row>
      <xdr:rowOff>121642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AA9F3D9B-08D6-4A5D-A502-6A107723D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80975"/>
          <a:ext cx="942975" cy="76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563244</xdr:colOff>
      <xdr:row>1</xdr:row>
      <xdr:rowOff>47625</xdr:rowOff>
    </xdr:from>
    <xdr:to>
      <xdr:col>18</xdr:col>
      <xdr:colOff>571499</xdr:colOff>
      <xdr:row>5</xdr:row>
      <xdr:rowOff>6350</xdr:rowOff>
    </xdr:to>
    <xdr:pic>
      <xdr:nvPicPr>
        <xdr:cNvPr id="2" name="Imagem 1" descr="marca PROAD.jpg">
          <a:extLst>
            <a:ext uri="{FF2B5EF4-FFF2-40B4-BE49-F238E27FC236}">
              <a16:creationId xmlns:a16="http://schemas.microsoft.com/office/drawing/2014/main" id="{5FB0EEBE-AF07-4153-A065-9F1726BC8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2669" y="190500"/>
          <a:ext cx="128460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</xdr:row>
      <xdr:rowOff>38100</xdr:rowOff>
    </xdr:from>
    <xdr:to>
      <xdr:col>2</xdr:col>
      <xdr:colOff>19050</xdr:colOff>
      <xdr:row>5</xdr:row>
      <xdr:rowOff>121642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63DA996E-70EB-4D7F-87CD-B9D5290E3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80975"/>
          <a:ext cx="942975" cy="76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563244</xdr:colOff>
      <xdr:row>1</xdr:row>
      <xdr:rowOff>47625</xdr:rowOff>
    </xdr:from>
    <xdr:to>
      <xdr:col>18</xdr:col>
      <xdr:colOff>571499</xdr:colOff>
      <xdr:row>5</xdr:row>
      <xdr:rowOff>9525</xdr:rowOff>
    </xdr:to>
    <xdr:pic>
      <xdr:nvPicPr>
        <xdr:cNvPr id="2" name="Imagem 1" descr="marca PROAD.jpg">
          <a:extLst>
            <a:ext uri="{FF2B5EF4-FFF2-40B4-BE49-F238E27FC236}">
              <a16:creationId xmlns:a16="http://schemas.microsoft.com/office/drawing/2014/main" id="{DB945712-D063-493E-8BFB-19AACF0DA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2669" y="190500"/>
          <a:ext cx="128460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</xdr:row>
      <xdr:rowOff>38100</xdr:rowOff>
    </xdr:from>
    <xdr:to>
      <xdr:col>2</xdr:col>
      <xdr:colOff>19050</xdr:colOff>
      <xdr:row>5</xdr:row>
      <xdr:rowOff>118467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B6239CE9-561F-46B4-AEB6-25829162F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80975"/>
          <a:ext cx="942975" cy="76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563244</xdr:colOff>
      <xdr:row>1</xdr:row>
      <xdr:rowOff>47625</xdr:rowOff>
    </xdr:from>
    <xdr:to>
      <xdr:col>18</xdr:col>
      <xdr:colOff>571499</xdr:colOff>
      <xdr:row>5</xdr:row>
      <xdr:rowOff>9525</xdr:rowOff>
    </xdr:to>
    <xdr:pic>
      <xdr:nvPicPr>
        <xdr:cNvPr id="2" name="Imagem 1" descr="marca PROAD.jpg">
          <a:extLst>
            <a:ext uri="{FF2B5EF4-FFF2-40B4-BE49-F238E27FC236}">
              <a16:creationId xmlns:a16="http://schemas.microsoft.com/office/drawing/2014/main" id="{2843A666-134E-499A-8D5B-AB1CBC8A9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2669" y="190500"/>
          <a:ext cx="128460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</xdr:row>
      <xdr:rowOff>38100</xdr:rowOff>
    </xdr:from>
    <xdr:to>
      <xdr:col>2</xdr:col>
      <xdr:colOff>19050</xdr:colOff>
      <xdr:row>5</xdr:row>
      <xdr:rowOff>124817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8E281349-DA51-4EAE-9622-DF123E86C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80975"/>
          <a:ext cx="942975" cy="76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563244</xdr:colOff>
      <xdr:row>1</xdr:row>
      <xdr:rowOff>47625</xdr:rowOff>
    </xdr:from>
    <xdr:to>
      <xdr:col>18</xdr:col>
      <xdr:colOff>571499</xdr:colOff>
      <xdr:row>5</xdr:row>
      <xdr:rowOff>6350</xdr:rowOff>
    </xdr:to>
    <xdr:pic>
      <xdr:nvPicPr>
        <xdr:cNvPr id="2" name="Imagem 1" descr="marca PROAD.jpg">
          <a:extLst>
            <a:ext uri="{FF2B5EF4-FFF2-40B4-BE49-F238E27FC236}">
              <a16:creationId xmlns:a16="http://schemas.microsoft.com/office/drawing/2014/main" id="{DEB90CCD-8CC7-4040-84FF-38ACE3471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2669" y="190500"/>
          <a:ext cx="128460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</xdr:row>
      <xdr:rowOff>38100</xdr:rowOff>
    </xdr:from>
    <xdr:to>
      <xdr:col>2</xdr:col>
      <xdr:colOff>19050</xdr:colOff>
      <xdr:row>5</xdr:row>
      <xdr:rowOff>121642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009E61EE-FF3D-40B7-BB95-0B86D80B1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80975"/>
          <a:ext cx="942975" cy="76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563244</xdr:colOff>
      <xdr:row>1</xdr:row>
      <xdr:rowOff>47625</xdr:rowOff>
    </xdr:from>
    <xdr:to>
      <xdr:col>18</xdr:col>
      <xdr:colOff>571499</xdr:colOff>
      <xdr:row>5</xdr:row>
      <xdr:rowOff>6350</xdr:rowOff>
    </xdr:to>
    <xdr:pic>
      <xdr:nvPicPr>
        <xdr:cNvPr id="2" name="Imagem 1" descr="marca PROAD.jpg">
          <a:extLst>
            <a:ext uri="{FF2B5EF4-FFF2-40B4-BE49-F238E27FC236}">
              <a16:creationId xmlns:a16="http://schemas.microsoft.com/office/drawing/2014/main" id="{FBFA309D-81E9-4595-A78D-53493883A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2669" y="190500"/>
          <a:ext cx="128460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</xdr:row>
      <xdr:rowOff>38100</xdr:rowOff>
    </xdr:from>
    <xdr:to>
      <xdr:col>2</xdr:col>
      <xdr:colOff>19050</xdr:colOff>
      <xdr:row>5</xdr:row>
      <xdr:rowOff>121642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9CA03254-4A84-420C-81D0-9620A4885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80975"/>
          <a:ext cx="942975" cy="76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563244</xdr:colOff>
      <xdr:row>1</xdr:row>
      <xdr:rowOff>47625</xdr:rowOff>
    </xdr:from>
    <xdr:to>
      <xdr:col>18</xdr:col>
      <xdr:colOff>571499</xdr:colOff>
      <xdr:row>5</xdr:row>
      <xdr:rowOff>6350</xdr:rowOff>
    </xdr:to>
    <xdr:pic>
      <xdr:nvPicPr>
        <xdr:cNvPr id="2" name="Imagem 1" descr="marca PROAD.jpg">
          <a:extLst>
            <a:ext uri="{FF2B5EF4-FFF2-40B4-BE49-F238E27FC236}">
              <a16:creationId xmlns:a16="http://schemas.microsoft.com/office/drawing/2014/main" id="{9D2A8263-D857-4038-8114-3BFD182EC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2669" y="190500"/>
          <a:ext cx="128460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</xdr:row>
      <xdr:rowOff>38100</xdr:rowOff>
    </xdr:from>
    <xdr:to>
      <xdr:col>2</xdr:col>
      <xdr:colOff>19050</xdr:colOff>
      <xdr:row>5</xdr:row>
      <xdr:rowOff>121642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08B9307D-1FCC-4F3E-AD8E-3C20548AA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80975"/>
          <a:ext cx="942975" cy="76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563244</xdr:colOff>
      <xdr:row>1</xdr:row>
      <xdr:rowOff>47625</xdr:rowOff>
    </xdr:from>
    <xdr:to>
      <xdr:col>18</xdr:col>
      <xdr:colOff>571499</xdr:colOff>
      <xdr:row>5</xdr:row>
      <xdr:rowOff>6350</xdr:rowOff>
    </xdr:to>
    <xdr:pic>
      <xdr:nvPicPr>
        <xdr:cNvPr id="2" name="Imagem 1" descr="marca PROAD.jpg">
          <a:extLst>
            <a:ext uri="{FF2B5EF4-FFF2-40B4-BE49-F238E27FC236}">
              <a16:creationId xmlns:a16="http://schemas.microsoft.com/office/drawing/2014/main" id="{7570EB15-4693-46B7-9A9F-3873FD3F4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2669" y="190500"/>
          <a:ext cx="128460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</xdr:row>
      <xdr:rowOff>38100</xdr:rowOff>
    </xdr:from>
    <xdr:to>
      <xdr:col>2</xdr:col>
      <xdr:colOff>19050</xdr:colOff>
      <xdr:row>5</xdr:row>
      <xdr:rowOff>121642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997317E7-A838-4623-8C2D-1806FE3B0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80975"/>
          <a:ext cx="942975" cy="76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563244</xdr:colOff>
      <xdr:row>1</xdr:row>
      <xdr:rowOff>47625</xdr:rowOff>
    </xdr:from>
    <xdr:to>
      <xdr:col>18</xdr:col>
      <xdr:colOff>571499</xdr:colOff>
      <xdr:row>5</xdr:row>
      <xdr:rowOff>6350</xdr:rowOff>
    </xdr:to>
    <xdr:pic>
      <xdr:nvPicPr>
        <xdr:cNvPr id="2" name="Imagem 1" descr="marca PROAD.jpg">
          <a:extLst>
            <a:ext uri="{FF2B5EF4-FFF2-40B4-BE49-F238E27FC236}">
              <a16:creationId xmlns:a16="http://schemas.microsoft.com/office/drawing/2014/main" id="{64D5D5DC-9563-49DB-BD0E-EDD916723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2669" y="190500"/>
          <a:ext cx="128460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</xdr:row>
      <xdr:rowOff>38100</xdr:rowOff>
    </xdr:from>
    <xdr:to>
      <xdr:col>2</xdr:col>
      <xdr:colOff>19050</xdr:colOff>
      <xdr:row>5</xdr:row>
      <xdr:rowOff>121642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FFE4A000-FD4E-47D0-B96E-C7C7D4068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80975"/>
          <a:ext cx="942975" cy="76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563244</xdr:colOff>
      <xdr:row>1</xdr:row>
      <xdr:rowOff>47625</xdr:rowOff>
    </xdr:from>
    <xdr:to>
      <xdr:col>18</xdr:col>
      <xdr:colOff>571499</xdr:colOff>
      <xdr:row>5</xdr:row>
      <xdr:rowOff>6350</xdr:rowOff>
    </xdr:to>
    <xdr:pic>
      <xdr:nvPicPr>
        <xdr:cNvPr id="2" name="Imagem 1" descr="marca PROAD.jpg">
          <a:extLst>
            <a:ext uri="{FF2B5EF4-FFF2-40B4-BE49-F238E27FC236}">
              <a16:creationId xmlns:a16="http://schemas.microsoft.com/office/drawing/2014/main" id="{7A71A34E-F1FB-4EC4-ACC7-11B821443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2669" y="190500"/>
          <a:ext cx="128460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</xdr:row>
      <xdr:rowOff>38100</xdr:rowOff>
    </xdr:from>
    <xdr:to>
      <xdr:col>2</xdr:col>
      <xdr:colOff>19050</xdr:colOff>
      <xdr:row>5</xdr:row>
      <xdr:rowOff>121642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09A35683-CF59-42E4-8AFC-E634D137D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80975"/>
          <a:ext cx="942975" cy="76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185"/>
  <sheetViews>
    <sheetView showGridLines="0" topLeftCell="A8" zoomScaleNormal="100" workbookViewId="0">
      <selection activeCell="M8" sqref="M8"/>
    </sheetView>
  </sheetViews>
  <sheetFormatPr defaultColWidth="9.140625" defaultRowHeight="11.25" x14ac:dyDescent="0.2"/>
  <cols>
    <col min="1" max="1" width="9.140625" style="6"/>
    <col min="2" max="2" width="14.5703125" style="5" customWidth="1"/>
    <col min="3" max="3" width="5.7109375" style="5" customWidth="1"/>
    <col min="4" max="5" width="8.7109375" style="8" customWidth="1"/>
    <col min="6" max="6" width="7.5703125" style="8" customWidth="1"/>
    <col min="7" max="8" width="8.7109375" style="8" customWidth="1"/>
    <col min="9" max="9" width="10" style="6" customWidth="1"/>
    <col min="10" max="12" width="9.85546875" style="6" customWidth="1"/>
    <col min="13" max="13" width="10.5703125" style="6" customWidth="1"/>
    <col min="14" max="14" width="9.42578125" style="6" customWidth="1"/>
    <col min="15" max="15" width="14.28515625" style="6" customWidth="1"/>
    <col min="16" max="16" width="13.85546875" style="6" customWidth="1"/>
    <col min="17" max="18" width="9.5703125" style="6" customWidth="1"/>
    <col min="19" max="19" width="8.7109375" style="6" customWidth="1"/>
    <col min="20" max="20" width="4.85546875" style="84" bestFit="1" customWidth="1"/>
    <col min="21" max="21" width="3.28515625" style="84" customWidth="1"/>
    <col min="22" max="22" width="22.85546875" style="53" customWidth="1"/>
    <col min="23" max="23" width="15.5703125" style="84" customWidth="1"/>
    <col min="24" max="24" width="22.85546875" style="84" customWidth="1"/>
    <col min="25" max="25" width="14" style="53" customWidth="1"/>
    <col min="26" max="26" width="9.140625" style="53"/>
    <col min="27" max="27" width="11.28515625" style="53" customWidth="1"/>
    <col min="28" max="28" width="9.140625" style="53"/>
    <col min="29" max="16384" width="9.140625" style="6"/>
  </cols>
  <sheetData>
    <row r="2" spans="2:37" ht="13.5" customHeight="1" x14ac:dyDescent="0.2"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11"/>
      <c r="U2" s="11"/>
      <c r="V2" s="11"/>
      <c r="W2" s="11"/>
      <c r="X2" s="11"/>
      <c r="Y2" s="11"/>
    </row>
    <row r="3" spans="2:37" ht="13.5" customHeight="1" x14ac:dyDescent="0.2">
      <c r="C3" s="58" t="s">
        <v>20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7"/>
      <c r="S3" s="57"/>
      <c r="T3" s="12"/>
      <c r="U3" s="12"/>
      <c r="V3" s="11"/>
      <c r="W3" s="11"/>
      <c r="X3" s="11"/>
      <c r="Y3" s="11"/>
    </row>
    <row r="4" spans="2:37" ht="13.5" customHeight="1" x14ac:dyDescent="0.2">
      <c r="C4" s="14"/>
      <c r="D4" s="14"/>
      <c r="E4" s="10"/>
      <c r="F4" s="24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3"/>
      <c r="S4" s="13"/>
      <c r="T4" s="68"/>
      <c r="U4" s="68"/>
      <c r="V4" s="11"/>
      <c r="W4" s="12"/>
      <c r="X4" s="11"/>
      <c r="Y4" s="11"/>
    </row>
    <row r="5" spans="2:37" ht="13.5" customHeight="1" x14ac:dyDescent="0.2">
      <c r="C5" s="14"/>
      <c r="D5" s="14"/>
      <c r="E5" s="10"/>
      <c r="F5" s="24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3"/>
      <c r="S5" s="13"/>
      <c r="T5" s="68"/>
      <c r="U5" s="68"/>
      <c r="V5" s="11"/>
      <c r="W5" s="12"/>
      <c r="X5" s="11"/>
      <c r="Y5" s="11"/>
    </row>
    <row r="6" spans="2:37" ht="13.5" customHeight="1" x14ac:dyDescent="0.2">
      <c r="C6" s="14"/>
      <c r="D6" s="14"/>
      <c r="E6" s="10"/>
      <c r="F6" s="24"/>
      <c r="G6" s="10"/>
      <c r="H6" s="10"/>
      <c r="I6" s="89"/>
      <c r="J6" s="89"/>
      <c r="K6" s="89"/>
      <c r="L6" s="89"/>
      <c r="M6" s="10"/>
      <c r="N6" s="10"/>
      <c r="O6" s="10"/>
      <c r="P6" s="10"/>
      <c r="Q6" s="10"/>
      <c r="R6" s="13"/>
      <c r="S6" s="13"/>
      <c r="T6" s="68"/>
      <c r="U6" s="68"/>
      <c r="V6" s="11"/>
      <c r="W6" s="12"/>
      <c r="X6" s="11"/>
      <c r="Y6" s="11"/>
    </row>
    <row r="7" spans="2:37" ht="13.5" customHeight="1" x14ac:dyDescent="0.2">
      <c r="C7" s="14"/>
      <c r="D7" s="14"/>
      <c r="E7" s="10"/>
      <c r="F7" s="2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3"/>
      <c r="S7" s="13"/>
      <c r="T7" s="68"/>
      <c r="U7" s="68"/>
      <c r="V7" s="11"/>
      <c r="W7" s="12"/>
      <c r="X7" s="11"/>
      <c r="Y7" s="11"/>
    </row>
    <row r="8" spans="2:37" ht="13.5" customHeight="1" x14ac:dyDescent="0.2">
      <c r="B8" s="90" t="s">
        <v>35</v>
      </c>
      <c r="C8" s="94"/>
      <c r="D8" s="94"/>
      <c r="E8" s="94"/>
      <c r="F8" s="94"/>
      <c r="G8" s="94"/>
      <c r="H8" s="46"/>
      <c r="I8" s="46"/>
      <c r="O8" s="23"/>
      <c r="R8" s="15"/>
      <c r="S8" s="15"/>
      <c r="T8" s="68"/>
      <c r="U8" s="68"/>
      <c r="V8" s="11"/>
      <c r="Y8" s="11"/>
    </row>
    <row r="9" spans="2:37" ht="6.75" customHeight="1" x14ac:dyDescent="0.2">
      <c r="B9" s="90"/>
      <c r="C9" s="56"/>
      <c r="D9" s="56"/>
      <c r="E9" s="56"/>
      <c r="F9" s="56"/>
      <c r="G9" s="56"/>
      <c r="H9" s="46"/>
      <c r="I9" s="46"/>
      <c r="O9" s="23"/>
      <c r="R9" s="15"/>
      <c r="S9" s="15"/>
      <c r="T9" s="68"/>
      <c r="U9" s="68"/>
      <c r="V9" s="11"/>
      <c r="Y9" s="11"/>
    </row>
    <row r="10" spans="2:37" ht="13.5" customHeight="1" x14ac:dyDescent="0.2">
      <c r="B10" s="90" t="s">
        <v>36</v>
      </c>
      <c r="C10" s="94"/>
      <c r="D10" s="94"/>
      <c r="E10" s="94"/>
      <c r="F10" s="94"/>
      <c r="G10" s="94"/>
      <c r="H10" s="46"/>
      <c r="K10" s="91" t="s">
        <v>29</v>
      </c>
      <c r="L10" s="92"/>
      <c r="M10" s="92"/>
      <c r="N10" s="92"/>
      <c r="O10" s="92"/>
      <c r="P10" s="92"/>
      <c r="Q10" s="92"/>
      <c r="R10" s="92"/>
      <c r="S10" s="92"/>
      <c r="T10" s="68"/>
      <c r="U10" s="68"/>
      <c r="V10" s="11"/>
      <c r="W10" s="11"/>
      <c r="X10" s="11"/>
      <c r="Y10" s="11"/>
    </row>
    <row r="11" spans="2:37" ht="6.75" customHeight="1" x14ac:dyDescent="0.2">
      <c r="B11" s="90"/>
      <c r="C11" s="56"/>
      <c r="D11" s="56"/>
      <c r="E11" s="56"/>
      <c r="F11" s="55"/>
      <c r="G11" s="23"/>
      <c r="H11" s="46"/>
      <c r="I11" s="46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68"/>
      <c r="U11" s="68"/>
      <c r="V11" s="11"/>
      <c r="W11" s="11"/>
      <c r="X11" s="11"/>
      <c r="Y11" s="11"/>
    </row>
    <row r="12" spans="2:37" ht="13.5" customHeight="1" x14ac:dyDescent="0.2">
      <c r="B12" s="90" t="s">
        <v>37</v>
      </c>
      <c r="C12" s="54" t="s">
        <v>40</v>
      </c>
      <c r="F12" s="54"/>
      <c r="G12" s="54"/>
      <c r="H12" s="54"/>
      <c r="I12" s="54"/>
      <c r="J12" s="54"/>
      <c r="K12" s="54"/>
      <c r="L12" s="54"/>
      <c r="M12" s="54"/>
      <c r="N12" s="54"/>
      <c r="O12" s="54"/>
      <c r="R12" s="15"/>
      <c r="S12" s="15"/>
      <c r="T12" s="68"/>
      <c r="U12" s="68"/>
      <c r="V12" s="11"/>
      <c r="W12" s="11"/>
      <c r="X12" s="11"/>
      <c r="Y12" s="11"/>
      <c r="AC12" s="47"/>
      <c r="AD12" s="47"/>
      <c r="AE12" s="47"/>
      <c r="AF12" s="47"/>
      <c r="AG12" s="47"/>
      <c r="AH12" s="47"/>
      <c r="AI12" s="47"/>
      <c r="AJ12" s="47"/>
      <c r="AK12" s="47"/>
    </row>
    <row r="13" spans="2:37" ht="13.5" customHeight="1" thickBot="1" x14ac:dyDescent="0.25">
      <c r="B13" s="68"/>
      <c r="C13" s="68"/>
      <c r="D13" s="69"/>
      <c r="E13" s="68"/>
      <c r="F13" s="70"/>
      <c r="G13" s="68"/>
      <c r="H13" s="68"/>
      <c r="I13" s="71">
        <v>0</v>
      </c>
      <c r="J13" s="69"/>
      <c r="K13" s="69"/>
      <c r="L13" s="69"/>
      <c r="M13" s="72">
        <v>4.0972222222222222E-2</v>
      </c>
      <c r="N13" s="73">
        <v>4.1666666666666664E-2</v>
      </c>
      <c r="O13" s="11"/>
      <c r="P13" s="72">
        <v>8.3333333333333329E-2</v>
      </c>
      <c r="Q13" s="73">
        <v>0.25</v>
      </c>
      <c r="R13" s="69">
        <v>0.33263888888888887</v>
      </c>
      <c r="S13" s="69">
        <v>0.33333333333333331</v>
      </c>
      <c r="T13" s="68"/>
      <c r="U13" s="68"/>
      <c r="V13" s="11"/>
      <c r="W13" s="11"/>
      <c r="X13" s="11"/>
      <c r="Y13" s="11"/>
      <c r="AC13" s="47"/>
      <c r="AD13" s="47"/>
      <c r="AE13" s="47"/>
      <c r="AF13" s="47"/>
      <c r="AG13" s="47"/>
      <c r="AH13" s="47"/>
      <c r="AI13" s="47"/>
      <c r="AJ13" s="47"/>
      <c r="AK13" s="47"/>
    </row>
    <row r="14" spans="2:37" ht="13.5" customHeight="1" x14ac:dyDescent="0.2">
      <c r="B14" s="95" t="s">
        <v>28</v>
      </c>
      <c r="C14" s="103" t="s">
        <v>0</v>
      </c>
      <c r="D14" s="62" t="s">
        <v>1</v>
      </c>
      <c r="E14" s="63"/>
      <c r="F14" s="65"/>
      <c r="G14" s="62" t="s">
        <v>2</v>
      </c>
      <c r="H14" s="63"/>
      <c r="I14" s="64"/>
      <c r="J14" s="62" t="s">
        <v>33</v>
      </c>
      <c r="K14" s="63"/>
      <c r="L14" s="64"/>
      <c r="M14" s="119" t="s">
        <v>17</v>
      </c>
      <c r="N14" s="117" t="s">
        <v>3</v>
      </c>
      <c r="O14" s="125" t="s">
        <v>22</v>
      </c>
      <c r="P14" s="128" t="s">
        <v>16</v>
      </c>
      <c r="Q14" s="122" t="s">
        <v>23</v>
      </c>
      <c r="R14" s="100" t="s">
        <v>21</v>
      </c>
      <c r="S14" s="106" t="s">
        <v>34</v>
      </c>
      <c r="T14" s="12"/>
      <c r="U14" s="12"/>
      <c r="V14" s="11"/>
      <c r="W14" s="11"/>
      <c r="X14" s="85"/>
      <c r="Y14" s="11"/>
      <c r="AC14" s="47"/>
      <c r="AD14" s="47"/>
      <c r="AE14" s="47"/>
      <c r="AF14" s="47"/>
      <c r="AG14" s="47"/>
      <c r="AH14" s="47"/>
      <c r="AI14" s="47"/>
      <c r="AJ14" s="47"/>
      <c r="AK14" s="47"/>
    </row>
    <row r="15" spans="2:37" ht="13.5" customHeight="1" x14ac:dyDescent="0.2">
      <c r="B15" s="96"/>
      <c r="C15" s="104"/>
      <c r="D15" s="109" t="s">
        <v>4</v>
      </c>
      <c r="E15" s="115" t="s">
        <v>5</v>
      </c>
      <c r="F15" s="111" t="s">
        <v>24</v>
      </c>
      <c r="G15" s="113" t="s">
        <v>4</v>
      </c>
      <c r="H15" s="115" t="s">
        <v>5</v>
      </c>
      <c r="I15" s="98" t="s">
        <v>24</v>
      </c>
      <c r="J15" s="113" t="s">
        <v>4</v>
      </c>
      <c r="K15" s="115" t="s">
        <v>5</v>
      </c>
      <c r="L15" s="98" t="s">
        <v>24</v>
      </c>
      <c r="M15" s="120"/>
      <c r="N15" s="118"/>
      <c r="O15" s="126"/>
      <c r="P15" s="129"/>
      <c r="Q15" s="123" t="s">
        <v>6</v>
      </c>
      <c r="R15" s="101"/>
      <c r="S15" s="107" t="s">
        <v>7</v>
      </c>
      <c r="T15" s="12"/>
      <c r="U15" s="12"/>
      <c r="V15" s="11"/>
      <c r="W15" s="11"/>
      <c r="X15" s="11"/>
      <c r="Y15" s="11"/>
      <c r="AC15" s="47"/>
      <c r="AD15" s="47"/>
      <c r="AE15" s="47"/>
      <c r="AF15" s="47"/>
      <c r="AG15" s="47"/>
      <c r="AH15" s="47"/>
      <c r="AI15" s="47"/>
      <c r="AJ15" s="47"/>
      <c r="AK15" s="47"/>
    </row>
    <row r="16" spans="2:37" ht="13.5" customHeight="1" thickBot="1" x14ac:dyDescent="0.25">
      <c r="B16" s="97"/>
      <c r="C16" s="105"/>
      <c r="D16" s="110"/>
      <c r="E16" s="116"/>
      <c r="F16" s="112"/>
      <c r="G16" s="114"/>
      <c r="H16" s="116"/>
      <c r="I16" s="99"/>
      <c r="J16" s="114"/>
      <c r="K16" s="116"/>
      <c r="L16" s="99"/>
      <c r="M16" s="121"/>
      <c r="N16" s="99"/>
      <c r="O16" s="127"/>
      <c r="P16" s="130"/>
      <c r="Q16" s="124" t="s">
        <v>8</v>
      </c>
      <c r="R16" s="102"/>
      <c r="S16" s="108"/>
      <c r="T16" s="12"/>
      <c r="U16" s="12"/>
      <c r="V16" s="12"/>
      <c r="W16" s="12"/>
      <c r="X16" s="12"/>
      <c r="Y16" s="11"/>
      <c r="AC16" s="47"/>
      <c r="AD16" s="47"/>
      <c r="AE16" s="47"/>
      <c r="AF16" s="47"/>
      <c r="AG16" s="47"/>
      <c r="AH16" s="47"/>
      <c r="AI16" s="47"/>
      <c r="AJ16" s="47"/>
      <c r="AK16" s="47"/>
    </row>
    <row r="17" spans="2:37" ht="13.5" customHeight="1" x14ac:dyDescent="0.2">
      <c r="B17" s="27" t="s">
        <v>38</v>
      </c>
      <c r="C17" s="49">
        <v>1</v>
      </c>
      <c r="D17" s="29">
        <v>0</v>
      </c>
      <c r="E17" s="30">
        <v>0</v>
      </c>
      <c r="F17" s="31">
        <f t="shared" ref="F17:F24" si="0">IF(E17&gt;D17,SUM(E17-D17),$I$13)</f>
        <v>0</v>
      </c>
      <c r="G17" s="29">
        <v>0</v>
      </c>
      <c r="H17" s="30">
        <v>0</v>
      </c>
      <c r="I17" s="32">
        <f t="shared" ref="I17:I24" si="1">IF(H17&gt;G17,SUM(H17-G17),$I$13)</f>
        <v>0</v>
      </c>
      <c r="J17" s="29">
        <v>0</v>
      </c>
      <c r="K17" s="30">
        <v>0</v>
      </c>
      <c r="L17" s="32">
        <f>IF(K17&gt;J17,SUM(K17-J17),$I$13)</f>
        <v>0</v>
      </c>
      <c r="M17" s="33">
        <f>IF(AND(E17&gt;$I$13,G17&gt;$I$13,H17&gt;$I$13,J17&gt;$I$13),(J17-H17)+(G17-E17),IF(AND(E17&gt;$I$13,G17&gt;$I$13),G17-E17,(IF(AND(H17&gt;0,J17&gt;0),J17-H17,$I$13))))</f>
        <v>0</v>
      </c>
      <c r="N17" s="34">
        <f>(E17-D17)+(H17-G17)+(K17-J17)</f>
        <v>0</v>
      </c>
      <c r="O17" s="66">
        <f t="shared" ref="O17:O47" si="2">IF(OR(B17="SÁBADO",B17="DOMINGO",B17="FERIADO"),$I$13,IF(N17&gt;=$S$13,$P$13,IF(AND(N17&lt;=$S$13,N17&gt;$Q$13),N17-$Q$13,$I$13)))</f>
        <v>0</v>
      </c>
      <c r="P17" s="32" t="str">
        <f>IF(T17&lt;=0,"0:00",N17-$S$13)</f>
        <v>0:00</v>
      </c>
      <c r="Q17" s="50">
        <f t="shared" ref="Q17:Q47" si="3">IF(B17="SÁBADO",N17,IF(B17="DOMINGO",N17,IF(B17="FERIADO",N17,P17)))</f>
        <v>0</v>
      </c>
      <c r="R17" s="51">
        <f t="shared" ref="R17:R47" si="4">IF(W17&lt;$I$13,$I$13,IF(AND(N17&gt;=$S$13,M17&lt;=$M$13),W17,Q17))</f>
        <v>0</v>
      </c>
      <c r="S17" s="35">
        <f>R17</f>
        <v>0</v>
      </c>
      <c r="T17" s="86">
        <f t="shared" ref="T17:T45" si="5">N17-$S$13</f>
        <v>-0.33333333333333331</v>
      </c>
      <c r="U17" s="86"/>
      <c r="V17" s="87">
        <f t="shared" ref="V17:V47" si="6">$Q$13-N17</f>
        <v>0.25</v>
      </c>
      <c r="W17" s="86">
        <f t="shared" ref="W17:W47" si="7">IF(AND(N17&gt;=$S$13,M17&gt;$M$13),Q17,Q17-($N$13-M17))</f>
        <v>-4.1666666666666664E-2</v>
      </c>
      <c r="X17" s="11"/>
      <c r="Y17" s="74">
        <f t="shared" ref="Y17:Y47" si="8">IF(G17&gt;0,G17-E17,$I$13)</f>
        <v>0</v>
      </c>
      <c r="Z17" s="74">
        <f t="shared" ref="Z17:Z47" si="9">IF(J17&gt;0,J17-H17,$I$13)</f>
        <v>0</v>
      </c>
      <c r="AA17" s="75">
        <f>Y17+Z17</f>
        <v>0</v>
      </c>
      <c r="AC17" s="47"/>
      <c r="AD17" s="47"/>
      <c r="AE17" s="47"/>
      <c r="AF17" s="47"/>
      <c r="AG17" s="47"/>
      <c r="AH17" s="47"/>
      <c r="AI17" s="47"/>
      <c r="AJ17" s="47"/>
      <c r="AK17" s="47"/>
    </row>
    <row r="18" spans="2:37" ht="13.5" customHeight="1" x14ac:dyDescent="0.2">
      <c r="B18" s="27" t="s">
        <v>14</v>
      </c>
      <c r="C18" s="28">
        <v>2</v>
      </c>
      <c r="D18" s="29">
        <v>0</v>
      </c>
      <c r="E18" s="30">
        <v>0</v>
      </c>
      <c r="F18" s="31">
        <f t="shared" si="0"/>
        <v>0</v>
      </c>
      <c r="G18" s="29">
        <v>0</v>
      </c>
      <c r="H18" s="30">
        <v>0</v>
      </c>
      <c r="I18" s="32">
        <f t="shared" si="1"/>
        <v>0</v>
      </c>
      <c r="J18" s="29">
        <v>0</v>
      </c>
      <c r="K18" s="30">
        <v>0</v>
      </c>
      <c r="L18" s="32">
        <f>IF(K18&gt;J18,SUM(K18-J18),$I$13)</f>
        <v>0</v>
      </c>
      <c r="M18" s="33">
        <f t="shared" ref="M18:M38" si="10">IF(AND(E18&gt;$I$13,G18&gt;$I$13,H18&gt;$I$13,J18&gt;$I$13),(J18-H18)+(G18-E18),IF(AND(E18&gt;$I$13,G18&gt;$I$13),G18-E18,(IF(AND(H18&gt;0,J18&gt;0),J18-H18,$I$13))))</f>
        <v>0</v>
      </c>
      <c r="N18" s="34">
        <f t="shared" ref="N18:N47" si="11">(E18-D18)+(H18-G18)+(K18-J18)</f>
        <v>0</v>
      </c>
      <c r="O18" s="34">
        <f t="shared" si="2"/>
        <v>0</v>
      </c>
      <c r="P18" s="32" t="str">
        <f t="shared" ref="P18:P47" si="12">IF(T18&lt;=0,"0:00",N18-$S$13)</f>
        <v>0:00</v>
      </c>
      <c r="Q18" s="34" t="str">
        <f t="shared" si="3"/>
        <v>0:00</v>
      </c>
      <c r="R18" s="32">
        <f t="shared" si="4"/>
        <v>0</v>
      </c>
      <c r="S18" s="35">
        <f t="shared" ref="S18:S47" si="13">R18</f>
        <v>0</v>
      </c>
      <c r="T18" s="86">
        <f t="shared" si="5"/>
        <v>-0.33333333333333331</v>
      </c>
      <c r="U18" s="86"/>
      <c r="V18" s="87">
        <f t="shared" si="6"/>
        <v>0.25</v>
      </c>
      <c r="W18" s="86">
        <f t="shared" si="7"/>
        <v>-4.1666666666666664E-2</v>
      </c>
      <c r="X18" s="86">
        <f t="shared" ref="X18:X47" si="14">IF(W18&lt;$I$13,$I$13,IF(AND(N18&gt;=$S$13,M18&gt;$M$13),W18,Q18))</f>
        <v>0</v>
      </c>
      <c r="Y18" s="74">
        <f t="shared" si="8"/>
        <v>0</v>
      </c>
      <c r="Z18" s="74">
        <f t="shared" si="9"/>
        <v>0</v>
      </c>
      <c r="AA18" s="75">
        <f t="shared" ref="AA18:AA47" si="15">Y18+Z18</f>
        <v>0</v>
      </c>
      <c r="AC18" s="47"/>
      <c r="AD18" s="47"/>
      <c r="AE18" s="47"/>
      <c r="AF18" s="47"/>
      <c r="AG18" s="47"/>
      <c r="AH18" s="47"/>
      <c r="AI18" s="47"/>
      <c r="AJ18" s="47"/>
      <c r="AK18" s="47"/>
    </row>
    <row r="19" spans="2:37" ht="13.5" customHeight="1" x14ac:dyDescent="0.2">
      <c r="B19" s="27" t="s">
        <v>15</v>
      </c>
      <c r="C19" s="28">
        <v>3</v>
      </c>
      <c r="D19" s="29">
        <v>0</v>
      </c>
      <c r="E19" s="30">
        <v>0</v>
      </c>
      <c r="F19" s="31">
        <f t="shared" si="0"/>
        <v>0</v>
      </c>
      <c r="G19" s="29">
        <v>0</v>
      </c>
      <c r="H19" s="30">
        <v>0</v>
      </c>
      <c r="I19" s="32">
        <f t="shared" si="1"/>
        <v>0</v>
      </c>
      <c r="J19" s="29">
        <v>0</v>
      </c>
      <c r="K19" s="30">
        <v>0</v>
      </c>
      <c r="L19" s="32">
        <f t="shared" ref="L19" si="16">IF(K19&gt;J19,SUM(K19-J19),$I$13)</f>
        <v>0</v>
      </c>
      <c r="M19" s="33">
        <f t="shared" si="10"/>
        <v>0</v>
      </c>
      <c r="N19" s="34">
        <f t="shared" si="11"/>
        <v>0</v>
      </c>
      <c r="O19" s="34">
        <f t="shared" si="2"/>
        <v>0</v>
      </c>
      <c r="P19" s="32" t="str">
        <f t="shared" si="12"/>
        <v>0:00</v>
      </c>
      <c r="Q19" s="34" t="str">
        <f t="shared" si="3"/>
        <v>0:00</v>
      </c>
      <c r="R19" s="32">
        <f t="shared" si="4"/>
        <v>0</v>
      </c>
      <c r="S19" s="35">
        <f t="shared" si="13"/>
        <v>0</v>
      </c>
      <c r="T19" s="86">
        <f t="shared" si="5"/>
        <v>-0.33333333333333331</v>
      </c>
      <c r="U19" s="86"/>
      <c r="V19" s="87">
        <f t="shared" si="6"/>
        <v>0.25</v>
      </c>
      <c r="W19" s="86">
        <f t="shared" si="7"/>
        <v>-4.1666666666666664E-2</v>
      </c>
      <c r="X19" s="86">
        <f t="shared" si="14"/>
        <v>0</v>
      </c>
      <c r="Y19" s="74">
        <f t="shared" si="8"/>
        <v>0</v>
      </c>
      <c r="Z19" s="74">
        <f t="shared" si="9"/>
        <v>0</v>
      </c>
      <c r="AA19" s="75">
        <f t="shared" si="15"/>
        <v>0</v>
      </c>
      <c r="AB19" s="76"/>
      <c r="AC19" s="77"/>
      <c r="AD19" s="47"/>
      <c r="AE19" s="47"/>
      <c r="AF19" s="47"/>
      <c r="AG19" s="47"/>
      <c r="AH19" s="47"/>
      <c r="AI19" s="47"/>
      <c r="AJ19" s="47"/>
      <c r="AK19" s="47"/>
    </row>
    <row r="20" spans="2:37" ht="13.5" customHeight="1" x14ac:dyDescent="0.2">
      <c r="B20" s="27" t="s">
        <v>9</v>
      </c>
      <c r="C20" s="25">
        <v>4</v>
      </c>
      <c r="D20" s="29">
        <v>0</v>
      </c>
      <c r="E20" s="30">
        <v>0</v>
      </c>
      <c r="F20" s="31">
        <f t="shared" si="0"/>
        <v>0</v>
      </c>
      <c r="G20" s="29">
        <v>0</v>
      </c>
      <c r="H20" s="30">
        <v>0</v>
      </c>
      <c r="I20" s="32">
        <f t="shared" si="1"/>
        <v>0</v>
      </c>
      <c r="J20" s="29">
        <v>0</v>
      </c>
      <c r="K20" s="30">
        <v>0</v>
      </c>
      <c r="L20" s="32">
        <f>IF(K20&gt;J20,SUM(K20-J20),$I$13)</f>
        <v>0</v>
      </c>
      <c r="M20" s="33">
        <f t="shared" si="10"/>
        <v>0</v>
      </c>
      <c r="N20" s="34">
        <f>(E20-D20)+(H20-G20)+(K20-J20)</f>
        <v>0</v>
      </c>
      <c r="O20" s="34">
        <f t="shared" si="2"/>
        <v>0</v>
      </c>
      <c r="P20" s="32" t="str">
        <f t="shared" si="12"/>
        <v>0:00</v>
      </c>
      <c r="Q20" s="34">
        <f>IF(B20="SÁBADO",N20,IF(B20="DOMINGO",N20,IF(B20="FERIADO",N20,P20)))</f>
        <v>0</v>
      </c>
      <c r="R20" s="32">
        <f t="shared" si="4"/>
        <v>0</v>
      </c>
      <c r="S20" s="35">
        <f t="shared" si="13"/>
        <v>0</v>
      </c>
      <c r="T20" s="86">
        <f t="shared" si="5"/>
        <v>-0.33333333333333331</v>
      </c>
      <c r="U20" s="86"/>
      <c r="V20" s="87">
        <f t="shared" si="6"/>
        <v>0.25</v>
      </c>
      <c r="W20" s="86">
        <f t="shared" si="7"/>
        <v>-4.1666666666666664E-2</v>
      </c>
      <c r="X20" s="86">
        <f t="shared" si="14"/>
        <v>0</v>
      </c>
      <c r="Y20" s="74">
        <f t="shared" si="8"/>
        <v>0</v>
      </c>
      <c r="Z20" s="74">
        <f t="shared" si="9"/>
        <v>0</v>
      </c>
      <c r="AA20" s="75">
        <f t="shared" si="15"/>
        <v>0</v>
      </c>
      <c r="AC20" s="47"/>
      <c r="AD20" s="47"/>
      <c r="AE20" s="47"/>
      <c r="AF20" s="47"/>
      <c r="AG20" s="47"/>
      <c r="AH20" s="47"/>
      <c r="AI20" s="47"/>
      <c r="AJ20" s="47"/>
      <c r="AK20" s="47"/>
    </row>
    <row r="21" spans="2:37" ht="13.5" customHeight="1" x14ac:dyDescent="0.2">
      <c r="B21" s="27" t="s">
        <v>10</v>
      </c>
      <c r="C21" s="28">
        <v>5</v>
      </c>
      <c r="D21" s="29">
        <v>0</v>
      </c>
      <c r="E21" s="30">
        <v>0</v>
      </c>
      <c r="F21" s="31">
        <f t="shared" si="0"/>
        <v>0</v>
      </c>
      <c r="G21" s="29">
        <v>0</v>
      </c>
      <c r="H21" s="30">
        <v>0</v>
      </c>
      <c r="I21" s="32">
        <f t="shared" si="1"/>
        <v>0</v>
      </c>
      <c r="J21" s="29">
        <v>0</v>
      </c>
      <c r="K21" s="30">
        <v>0</v>
      </c>
      <c r="L21" s="32">
        <f>IF(K21&gt;J21,SUM(K21-J21),$I$13)</f>
        <v>0</v>
      </c>
      <c r="M21" s="33">
        <f t="shared" si="10"/>
        <v>0</v>
      </c>
      <c r="N21" s="34">
        <f t="shared" si="11"/>
        <v>0</v>
      </c>
      <c r="O21" s="34">
        <f t="shared" si="2"/>
        <v>0</v>
      </c>
      <c r="P21" s="32" t="str">
        <f t="shared" si="12"/>
        <v>0:00</v>
      </c>
      <c r="Q21" s="34">
        <f t="shared" si="3"/>
        <v>0</v>
      </c>
      <c r="R21" s="32">
        <f t="shared" si="4"/>
        <v>0</v>
      </c>
      <c r="S21" s="35">
        <f t="shared" si="13"/>
        <v>0</v>
      </c>
      <c r="T21" s="86">
        <f t="shared" si="5"/>
        <v>-0.33333333333333331</v>
      </c>
      <c r="U21" s="86"/>
      <c r="V21" s="87">
        <f t="shared" si="6"/>
        <v>0.25</v>
      </c>
      <c r="W21" s="86">
        <f t="shared" si="7"/>
        <v>-4.1666666666666664E-2</v>
      </c>
      <c r="X21" s="86">
        <f t="shared" si="14"/>
        <v>0</v>
      </c>
      <c r="Y21" s="74">
        <f t="shared" si="8"/>
        <v>0</v>
      </c>
      <c r="Z21" s="74">
        <f t="shared" si="9"/>
        <v>0</v>
      </c>
      <c r="AA21" s="75">
        <f t="shared" si="15"/>
        <v>0</v>
      </c>
      <c r="AC21" s="47"/>
      <c r="AD21" s="47"/>
      <c r="AE21" s="47"/>
      <c r="AF21" s="47"/>
      <c r="AG21" s="47"/>
      <c r="AH21" s="47"/>
      <c r="AI21" s="47"/>
      <c r="AJ21" s="47"/>
      <c r="AK21" s="47"/>
    </row>
    <row r="22" spans="2:37" ht="13.5" customHeight="1" x14ac:dyDescent="0.2">
      <c r="B22" s="27" t="s">
        <v>11</v>
      </c>
      <c r="C22" s="28">
        <v>6</v>
      </c>
      <c r="D22" s="29">
        <v>0</v>
      </c>
      <c r="E22" s="30">
        <v>0</v>
      </c>
      <c r="F22" s="31">
        <f t="shared" si="0"/>
        <v>0</v>
      </c>
      <c r="G22" s="29">
        <v>0</v>
      </c>
      <c r="H22" s="30">
        <v>0</v>
      </c>
      <c r="I22" s="32">
        <f t="shared" si="1"/>
        <v>0</v>
      </c>
      <c r="J22" s="29">
        <v>0</v>
      </c>
      <c r="K22" s="30">
        <v>0</v>
      </c>
      <c r="L22" s="32">
        <f>IF(K22&gt;J22,SUM(K22-J22),$I$13)</f>
        <v>0</v>
      </c>
      <c r="M22" s="33">
        <f t="shared" si="10"/>
        <v>0</v>
      </c>
      <c r="N22" s="34">
        <f t="shared" si="11"/>
        <v>0</v>
      </c>
      <c r="O22" s="34">
        <f t="shared" si="2"/>
        <v>0</v>
      </c>
      <c r="P22" s="32" t="str">
        <f t="shared" si="12"/>
        <v>0:00</v>
      </c>
      <c r="Q22" s="34" t="str">
        <f t="shared" si="3"/>
        <v>0:00</v>
      </c>
      <c r="R22" s="32">
        <f t="shared" si="4"/>
        <v>0</v>
      </c>
      <c r="S22" s="35">
        <f t="shared" si="13"/>
        <v>0</v>
      </c>
      <c r="T22" s="86">
        <f t="shared" si="5"/>
        <v>-0.33333333333333331</v>
      </c>
      <c r="U22" s="86"/>
      <c r="V22" s="87">
        <f t="shared" si="6"/>
        <v>0.25</v>
      </c>
      <c r="W22" s="86">
        <f t="shared" si="7"/>
        <v>-4.1666666666666664E-2</v>
      </c>
      <c r="X22" s="86">
        <f t="shared" si="14"/>
        <v>0</v>
      </c>
      <c r="Y22" s="74">
        <f t="shared" si="8"/>
        <v>0</v>
      </c>
      <c r="Z22" s="74">
        <f t="shared" si="9"/>
        <v>0</v>
      </c>
      <c r="AA22" s="75">
        <f t="shared" si="15"/>
        <v>0</v>
      </c>
      <c r="AC22" s="47"/>
      <c r="AD22" s="47"/>
      <c r="AE22" s="47"/>
      <c r="AF22" s="47"/>
      <c r="AG22" s="47"/>
      <c r="AH22" s="47"/>
      <c r="AI22" s="47"/>
      <c r="AJ22" s="47"/>
      <c r="AK22" s="47"/>
    </row>
    <row r="23" spans="2:37" ht="13.5" customHeight="1" x14ac:dyDescent="0.2">
      <c r="B23" s="27" t="s">
        <v>12</v>
      </c>
      <c r="C23" s="28">
        <v>7</v>
      </c>
      <c r="D23" s="29">
        <v>0</v>
      </c>
      <c r="E23" s="30">
        <v>0</v>
      </c>
      <c r="F23" s="31">
        <f t="shared" si="0"/>
        <v>0</v>
      </c>
      <c r="G23" s="29">
        <v>0</v>
      </c>
      <c r="H23" s="30">
        <v>0</v>
      </c>
      <c r="I23" s="32">
        <f t="shared" si="1"/>
        <v>0</v>
      </c>
      <c r="J23" s="29">
        <v>0</v>
      </c>
      <c r="K23" s="30">
        <v>0</v>
      </c>
      <c r="L23" s="32">
        <f t="shared" ref="L23" si="17">IF(K23&gt;J23,SUM(K23-J23),$I$13)</f>
        <v>0</v>
      </c>
      <c r="M23" s="33">
        <f t="shared" si="10"/>
        <v>0</v>
      </c>
      <c r="N23" s="34">
        <f t="shared" si="11"/>
        <v>0</v>
      </c>
      <c r="O23" s="34">
        <f t="shared" si="2"/>
        <v>0</v>
      </c>
      <c r="P23" s="32" t="str">
        <f t="shared" si="12"/>
        <v>0:00</v>
      </c>
      <c r="Q23" s="34" t="str">
        <f t="shared" si="3"/>
        <v>0:00</v>
      </c>
      <c r="R23" s="32">
        <f t="shared" si="4"/>
        <v>0</v>
      </c>
      <c r="S23" s="35">
        <f t="shared" si="13"/>
        <v>0</v>
      </c>
      <c r="T23" s="86">
        <f t="shared" si="5"/>
        <v>-0.33333333333333331</v>
      </c>
      <c r="U23" s="86"/>
      <c r="V23" s="87">
        <f t="shared" si="6"/>
        <v>0.25</v>
      </c>
      <c r="W23" s="86">
        <f t="shared" si="7"/>
        <v>-4.1666666666666664E-2</v>
      </c>
      <c r="X23" s="86">
        <f t="shared" si="14"/>
        <v>0</v>
      </c>
      <c r="Y23" s="74">
        <f t="shared" si="8"/>
        <v>0</v>
      </c>
      <c r="Z23" s="74">
        <f t="shared" si="9"/>
        <v>0</v>
      </c>
      <c r="AA23" s="75">
        <f t="shared" si="15"/>
        <v>0</v>
      </c>
      <c r="AC23" s="47"/>
      <c r="AD23" s="47"/>
      <c r="AE23" s="47"/>
      <c r="AF23" s="47"/>
      <c r="AG23" s="47"/>
      <c r="AH23" s="47"/>
      <c r="AI23" s="47"/>
      <c r="AJ23" s="47"/>
      <c r="AK23" s="47"/>
    </row>
    <row r="24" spans="2:37" ht="13.5" customHeight="1" x14ac:dyDescent="0.2">
      <c r="B24" s="27" t="s">
        <v>13</v>
      </c>
      <c r="C24" s="28">
        <v>8</v>
      </c>
      <c r="D24" s="29">
        <v>0</v>
      </c>
      <c r="E24" s="30">
        <v>0</v>
      </c>
      <c r="F24" s="31">
        <f t="shared" si="0"/>
        <v>0</v>
      </c>
      <c r="G24" s="29">
        <v>0</v>
      </c>
      <c r="H24" s="30">
        <v>0</v>
      </c>
      <c r="I24" s="32">
        <f t="shared" si="1"/>
        <v>0</v>
      </c>
      <c r="J24" s="29">
        <v>0</v>
      </c>
      <c r="K24" s="30">
        <v>0</v>
      </c>
      <c r="L24" s="32">
        <f>IF(K24&gt;J24,SUM(K24-J24),$I$13)</f>
        <v>0</v>
      </c>
      <c r="M24" s="33">
        <f t="shared" si="10"/>
        <v>0</v>
      </c>
      <c r="N24" s="34">
        <f t="shared" si="11"/>
        <v>0</v>
      </c>
      <c r="O24" s="34">
        <f t="shared" si="2"/>
        <v>0</v>
      </c>
      <c r="P24" s="32" t="str">
        <f t="shared" si="12"/>
        <v>0:00</v>
      </c>
      <c r="Q24" s="34" t="str">
        <f t="shared" si="3"/>
        <v>0:00</v>
      </c>
      <c r="R24" s="32">
        <f t="shared" si="4"/>
        <v>0</v>
      </c>
      <c r="S24" s="35">
        <f t="shared" si="13"/>
        <v>0</v>
      </c>
      <c r="T24" s="86">
        <f t="shared" si="5"/>
        <v>-0.33333333333333331</v>
      </c>
      <c r="U24" s="86"/>
      <c r="V24" s="87">
        <f t="shared" si="6"/>
        <v>0.25</v>
      </c>
      <c r="W24" s="86">
        <f t="shared" si="7"/>
        <v>-4.1666666666666664E-2</v>
      </c>
      <c r="X24" s="86">
        <f t="shared" si="14"/>
        <v>0</v>
      </c>
      <c r="Y24" s="74">
        <f t="shared" si="8"/>
        <v>0</v>
      </c>
      <c r="Z24" s="74">
        <f t="shared" si="9"/>
        <v>0</v>
      </c>
      <c r="AA24" s="75">
        <f t="shared" si="15"/>
        <v>0</v>
      </c>
      <c r="AC24" s="47"/>
      <c r="AD24" s="47"/>
      <c r="AE24" s="47"/>
      <c r="AF24" s="47"/>
      <c r="AG24" s="47"/>
      <c r="AH24" s="47"/>
      <c r="AI24" s="47"/>
      <c r="AJ24" s="47"/>
      <c r="AK24" s="47"/>
    </row>
    <row r="25" spans="2:37" ht="13.5" customHeight="1" x14ac:dyDescent="0.2">
      <c r="B25" s="27" t="s">
        <v>14</v>
      </c>
      <c r="C25" s="28">
        <v>9</v>
      </c>
      <c r="D25" s="29">
        <v>0</v>
      </c>
      <c r="E25" s="30">
        <v>0</v>
      </c>
      <c r="F25" s="31">
        <f t="shared" ref="F25:F28" si="18">IF(E25&gt;D25,SUM(E25-D25),$I$13)</f>
        <v>0</v>
      </c>
      <c r="G25" s="29">
        <v>0</v>
      </c>
      <c r="H25" s="30">
        <v>0</v>
      </c>
      <c r="I25" s="32">
        <f t="shared" ref="I25:I32" si="19">IF(H25&gt;G25,SUM(H25-G25),$I$13)</f>
        <v>0</v>
      </c>
      <c r="J25" s="29">
        <v>0</v>
      </c>
      <c r="K25" s="30">
        <v>0</v>
      </c>
      <c r="L25" s="32">
        <f>IF(K25&gt;J25,SUM(K25-J25),$I$13)</f>
        <v>0</v>
      </c>
      <c r="M25" s="33">
        <f t="shared" si="10"/>
        <v>0</v>
      </c>
      <c r="N25" s="34">
        <f t="shared" si="11"/>
        <v>0</v>
      </c>
      <c r="O25" s="34">
        <f t="shared" si="2"/>
        <v>0</v>
      </c>
      <c r="P25" s="32" t="str">
        <f t="shared" si="12"/>
        <v>0:00</v>
      </c>
      <c r="Q25" s="34" t="str">
        <f t="shared" si="3"/>
        <v>0:00</v>
      </c>
      <c r="R25" s="32">
        <f t="shared" si="4"/>
        <v>0</v>
      </c>
      <c r="S25" s="35">
        <f t="shared" si="13"/>
        <v>0</v>
      </c>
      <c r="T25" s="86">
        <f t="shared" si="5"/>
        <v>-0.33333333333333331</v>
      </c>
      <c r="U25" s="86"/>
      <c r="V25" s="87">
        <f t="shared" si="6"/>
        <v>0.25</v>
      </c>
      <c r="W25" s="86">
        <f t="shared" si="7"/>
        <v>-4.1666666666666664E-2</v>
      </c>
      <c r="X25" s="86">
        <f t="shared" si="14"/>
        <v>0</v>
      </c>
      <c r="Y25" s="74">
        <f t="shared" si="8"/>
        <v>0</v>
      </c>
      <c r="Z25" s="74">
        <f t="shared" si="9"/>
        <v>0</v>
      </c>
      <c r="AA25" s="75">
        <f t="shared" si="15"/>
        <v>0</v>
      </c>
      <c r="AC25" s="47"/>
      <c r="AD25" s="47"/>
      <c r="AE25" s="47"/>
      <c r="AF25" s="47"/>
      <c r="AG25" s="47"/>
      <c r="AH25" s="47"/>
      <c r="AI25" s="47"/>
      <c r="AJ25" s="47"/>
      <c r="AK25" s="47"/>
    </row>
    <row r="26" spans="2:37" ht="13.5" customHeight="1" x14ac:dyDescent="0.2">
      <c r="B26" s="27" t="s">
        <v>15</v>
      </c>
      <c r="C26" s="28">
        <v>10</v>
      </c>
      <c r="D26" s="29">
        <v>0</v>
      </c>
      <c r="E26" s="30">
        <v>0</v>
      </c>
      <c r="F26" s="31">
        <f t="shared" si="18"/>
        <v>0</v>
      </c>
      <c r="G26" s="29">
        <v>0</v>
      </c>
      <c r="H26" s="30">
        <v>0</v>
      </c>
      <c r="I26" s="32">
        <f t="shared" si="19"/>
        <v>0</v>
      </c>
      <c r="J26" s="29">
        <v>0</v>
      </c>
      <c r="K26" s="30">
        <v>0</v>
      </c>
      <c r="L26" s="32">
        <f t="shared" ref="L26" si="20">IF(K26&gt;J26,SUM(K26-J26),$I$13)</f>
        <v>0</v>
      </c>
      <c r="M26" s="33">
        <f t="shared" si="10"/>
        <v>0</v>
      </c>
      <c r="N26" s="34">
        <f>(E26-D26)+(H26-G26)+(K26-J26)</f>
        <v>0</v>
      </c>
      <c r="O26" s="34">
        <f t="shared" si="2"/>
        <v>0</v>
      </c>
      <c r="P26" s="32" t="str">
        <f t="shared" si="12"/>
        <v>0:00</v>
      </c>
      <c r="Q26" s="34" t="str">
        <f t="shared" si="3"/>
        <v>0:00</v>
      </c>
      <c r="R26" s="32">
        <f t="shared" si="4"/>
        <v>0</v>
      </c>
      <c r="S26" s="35">
        <f t="shared" si="13"/>
        <v>0</v>
      </c>
      <c r="T26" s="86">
        <f t="shared" si="5"/>
        <v>-0.33333333333333331</v>
      </c>
      <c r="U26" s="86"/>
      <c r="V26" s="87">
        <f t="shared" si="6"/>
        <v>0.25</v>
      </c>
      <c r="W26" s="86">
        <f t="shared" si="7"/>
        <v>-4.1666666666666664E-2</v>
      </c>
      <c r="X26" s="86">
        <f t="shared" si="14"/>
        <v>0</v>
      </c>
      <c r="Y26" s="74">
        <f t="shared" si="8"/>
        <v>0</v>
      </c>
      <c r="Z26" s="74">
        <f t="shared" si="9"/>
        <v>0</v>
      </c>
      <c r="AA26" s="75">
        <f t="shared" si="15"/>
        <v>0</v>
      </c>
      <c r="AC26" s="47"/>
      <c r="AD26" s="47"/>
      <c r="AE26" s="47"/>
      <c r="AF26" s="47"/>
      <c r="AG26" s="47"/>
      <c r="AH26" s="47"/>
      <c r="AI26" s="47"/>
      <c r="AJ26" s="47"/>
      <c r="AK26" s="47"/>
    </row>
    <row r="27" spans="2:37" ht="13.5" customHeight="1" x14ac:dyDescent="0.2">
      <c r="B27" s="27" t="s">
        <v>9</v>
      </c>
      <c r="C27" s="28">
        <v>11</v>
      </c>
      <c r="D27" s="29">
        <v>0</v>
      </c>
      <c r="E27" s="30">
        <v>0</v>
      </c>
      <c r="F27" s="31">
        <f t="shared" si="18"/>
        <v>0</v>
      </c>
      <c r="G27" s="29">
        <v>0</v>
      </c>
      <c r="H27" s="30">
        <v>0</v>
      </c>
      <c r="I27" s="32">
        <f t="shared" si="19"/>
        <v>0</v>
      </c>
      <c r="J27" s="29">
        <v>0</v>
      </c>
      <c r="K27" s="30">
        <v>0</v>
      </c>
      <c r="L27" s="32">
        <f t="shared" ref="L27:L28" si="21">IF(K27&gt;J27,SUM(K27-J27),$I$13)</f>
        <v>0</v>
      </c>
      <c r="M27" s="33">
        <f t="shared" si="10"/>
        <v>0</v>
      </c>
      <c r="N27" s="34">
        <f t="shared" si="11"/>
        <v>0</v>
      </c>
      <c r="O27" s="34">
        <f t="shared" si="2"/>
        <v>0</v>
      </c>
      <c r="P27" s="32" t="str">
        <f t="shared" si="12"/>
        <v>0:00</v>
      </c>
      <c r="Q27" s="34">
        <f t="shared" si="3"/>
        <v>0</v>
      </c>
      <c r="R27" s="32">
        <f t="shared" si="4"/>
        <v>0</v>
      </c>
      <c r="S27" s="35">
        <f t="shared" si="13"/>
        <v>0</v>
      </c>
      <c r="T27" s="86">
        <f t="shared" si="5"/>
        <v>-0.33333333333333331</v>
      </c>
      <c r="U27" s="86"/>
      <c r="V27" s="87">
        <f t="shared" si="6"/>
        <v>0.25</v>
      </c>
      <c r="W27" s="86">
        <f t="shared" si="7"/>
        <v>-4.1666666666666664E-2</v>
      </c>
      <c r="X27" s="86">
        <f t="shared" si="14"/>
        <v>0</v>
      </c>
      <c r="Y27" s="74">
        <f t="shared" si="8"/>
        <v>0</v>
      </c>
      <c r="Z27" s="74">
        <f t="shared" si="9"/>
        <v>0</v>
      </c>
      <c r="AA27" s="75">
        <f t="shared" si="15"/>
        <v>0</v>
      </c>
      <c r="AC27" s="47"/>
      <c r="AD27" s="47"/>
      <c r="AE27" s="47"/>
      <c r="AF27" s="47"/>
      <c r="AG27" s="47"/>
      <c r="AH27" s="47"/>
      <c r="AI27" s="47"/>
      <c r="AJ27" s="47"/>
      <c r="AK27" s="47"/>
    </row>
    <row r="28" spans="2:37" ht="13.5" customHeight="1" x14ac:dyDescent="0.2">
      <c r="B28" s="27" t="s">
        <v>10</v>
      </c>
      <c r="C28" s="28">
        <v>12</v>
      </c>
      <c r="D28" s="29">
        <v>0</v>
      </c>
      <c r="E28" s="30">
        <v>0</v>
      </c>
      <c r="F28" s="31">
        <f t="shared" si="18"/>
        <v>0</v>
      </c>
      <c r="G28" s="29">
        <v>0</v>
      </c>
      <c r="H28" s="30">
        <v>0</v>
      </c>
      <c r="I28" s="32">
        <f t="shared" si="19"/>
        <v>0</v>
      </c>
      <c r="J28" s="29">
        <v>0</v>
      </c>
      <c r="K28" s="30">
        <v>0</v>
      </c>
      <c r="L28" s="67">
        <f t="shared" si="21"/>
        <v>0</v>
      </c>
      <c r="M28" s="33">
        <f>IF(AND(E28&gt;$I$13,G28&gt;$I$13,H28&gt;$I$13,J28&gt;$I$13),(J28-H28)+(G28-E28),IF(AND(E28&gt;$I$13,G28&gt;$I$13),G28-E28,(IF(AND(H28&gt;0,J28&gt;0),J28-H28,$I$13))))</f>
        <v>0</v>
      </c>
      <c r="N28" s="34">
        <f t="shared" si="11"/>
        <v>0</v>
      </c>
      <c r="O28" s="34">
        <f t="shared" si="2"/>
        <v>0</v>
      </c>
      <c r="P28" s="32" t="str">
        <f t="shared" si="12"/>
        <v>0:00</v>
      </c>
      <c r="Q28" s="34">
        <f t="shared" si="3"/>
        <v>0</v>
      </c>
      <c r="R28" s="32">
        <f t="shared" si="4"/>
        <v>0</v>
      </c>
      <c r="S28" s="35">
        <f>R28</f>
        <v>0</v>
      </c>
      <c r="T28" s="86">
        <f t="shared" si="5"/>
        <v>-0.33333333333333331</v>
      </c>
      <c r="U28" s="86"/>
      <c r="V28" s="87">
        <f t="shared" si="6"/>
        <v>0.25</v>
      </c>
      <c r="W28" s="86">
        <f t="shared" si="7"/>
        <v>-4.1666666666666664E-2</v>
      </c>
      <c r="X28" s="86">
        <f t="shared" si="14"/>
        <v>0</v>
      </c>
      <c r="Y28" s="74">
        <f t="shared" si="8"/>
        <v>0</v>
      </c>
      <c r="Z28" s="74">
        <f t="shared" si="9"/>
        <v>0</v>
      </c>
      <c r="AA28" s="75">
        <f t="shared" si="15"/>
        <v>0</v>
      </c>
      <c r="AC28" s="47"/>
      <c r="AD28" s="47"/>
      <c r="AE28" s="47"/>
      <c r="AF28" s="47"/>
      <c r="AG28" s="47"/>
      <c r="AH28" s="47"/>
      <c r="AI28" s="47"/>
      <c r="AJ28" s="47"/>
      <c r="AK28" s="47"/>
    </row>
    <row r="29" spans="2:37" ht="13.5" customHeight="1" x14ac:dyDescent="0.2">
      <c r="B29" s="27" t="s">
        <v>11</v>
      </c>
      <c r="C29" s="28">
        <v>13</v>
      </c>
      <c r="D29" s="29">
        <v>0</v>
      </c>
      <c r="E29" s="30">
        <v>0</v>
      </c>
      <c r="F29" s="31">
        <f>IF(E29&gt;D29,SUM(E29-D29),$I$13)</f>
        <v>0</v>
      </c>
      <c r="G29" s="29">
        <v>0</v>
      </c>
      <c r="H29" s="30">
        <v>0</v>
      </c>
      <c r="I29" s="32">
        <f t="shared" si="19"/>
        <v>0</v>
      </c>
      <c r="J29" s="29">
        <v>0</v>
      </c>
      <c r="K29" s="30">
        <v>0</v>
      </c>
      <c r="L29" s="32">
        <f t="shared" ref="L29:L31" si="22">IF(K29&gt;J29,SUM(K29-J29),$I$13)</f>
        <v>0</v>
      </c>
      <c r="M29" s="33">
        <f t="shared" si="10"/>
        <v>0</v>
      </c>
      <c r="N29" s="34">
        <f t="shared" si="11"/>
        <v>0</v>
      </c>
      <c r="O29" s="34">
        <f t="shared" si="2"/>
        <v>0</v>
      </c>
      <c r="P29" s="32" t="str">
        <f t="shared" si="12"/>
        <v>0:00</v>
      </c>
      <c r="Q29" s="34" t="str">
        <f t="shared" si="3"/>
        <v>0:00</v>
      </c>
      <c r="R29" s="32">
        <f t="shared" si="4"/>
        <v>0</v>
      </c>
      <c r="S29" s="35">
        <f t="shared" si="13"/>
        <v>0</v>
      </c>
      <c r="T29" s="86">
        <f t="shared" si="5"/>
        <v>-0.33333333333333331</v>
      </c>
      <c r="U29" s="86"/>
      <c r="V29" s="87">
        <f t="shared" si="6"/>
        <v>0.25</v>
      </c>
      <c r="W29" s="86">
        <f t="shared" si="7"/>
        <v>-4.1666666666666664E-2</v>
      </c>
      <c r="X29" s="86">
        <f t="shared" si="14"/>
        <v>0</v>
      </c>
      <c r="Y29" s="74">
        <f t="shared" si="8"/>
        <v>0</v>
      </c>
      <c r="Z29" s="74">
        <f t="shared" si="9"/>
        <v>0</v>
      </c>
      <c r="AA29" s="75">
        <f t="shared" si="15"/>
        <v>0</v>
      </c>
      <c r="AC29" s="47"/>
      <c r="AD29" s="47"/>
      <c r="AE29" s="47"/>
      <c r="AF29" s="47"/>
      <c r="AG29" s="47"/>
      <c r="AH29" s="47"/>
      <c r="AI29" s="47"/>
      <c r="AJ29" s="47"/>
      <c r="AK29" s="47"/>
    </row>
    <row r="30" spans="2:37" ht="13.5" customHeight="1" x14ac:dyDescent="0.2">
      <c r="B30" s="27" t="s">
        <v>12</v>
      </c>
      <c r="C30" s="28">
        <v>14</v>
      </c>
      <c r="D30" s="29">
        <v>0</v>
      </c>
      <c r="E30" s="30">
        <v>0</v>
      </c>
      <c r="F30" s="31">
        <f>IF(E30&gt;D30,SUM(E30-D30),$I$13)</f>
        <v>0</v>
      </c>
      <c r="G30" s="29">
        <v>0</v>
      </c>
      <c r="H30" s="30">
        <v>0</v>
      </c>
      <c r="I30" s="32">
        <f t="shared" si="19"/>
        <v>0</v>
      </c>
      <c r="J30" s="29">
        <v>0</v>
      </c>
      <c r="K30" s="30">
        <v>0</v>
      </c>
      <c r="L30" s="32">
        <f t="shared" si="22"/>
        <v>0</v>
      </c>
      <c r="M30" s="33">
        <f t="shared" si="10"/>
        <v>0</v>
      </c>
      <c r="N30" s="34">
        <f t="shared" si="11"/>
        <v>0</v>
      </c>
      <c r="O30" s="34">
        <f t="shared" si="2"/>
        <v>0</v>
      </c>
      <c r="P30" s="32" t="str">
        <f t="shared" si="12"/>
        <v>0:00</v>
      </c>
      <c r="Q30" s="34" t="str">
        <f t="shared" si="3"/>
        <v>0:00</v>
      </c>
      <c r="R30" s="32">
        <f t="shared" si="4"/>
        <v>0</v>
      </c>
      <c r="S30" s="35">
        <f t="shared" si="13"/>
        <v>0</v>
      </c>
      <c r="T30" s="86">
        <f t="shared" si="5"/>
        <v>-0.33333333333333331</v>
      </c>
      <c r="U30" s="86"/>
      <c r="V30" s="87">
        <f t="shared" si="6"/>
        <v>0.25</v>
      </c>
      <c r="W30" s="86">
        <f t="shared" si="7"/>
        <v>-4.1666666666666664E-2</v>
      </c>
      <c r="X30" s="86">
        <f t="shared" si="14"/>
        <v>0</v>
      </c>
      <c r="Y30" s="74">
        <f t="shared" si="8"/>
        <v>0</v>
      </c>
      <c r="Z30" s="74">
        <f t="shared" si="9"/>
        <v>0</v>
      </c>
      <c r="AA30" s="75">
        <f t="shared" si="15"/>
        <v>0</v>
      </c>
      <c r="AC30" s="47"/>
      <c r="AD30" s="47"/>
      <c r="AE30" s="47"/>
      <c r="AF30" s="47"/>
      <c r="AG30" s="47"/>
      <c r="AH30" s="47"/>
      <c r="AI30" s="47"/>
      <c r="AJ30" s="47"/>
      <c r="AK30" s="47"/>
    </row>
    <row r="31" spans="2:37" ht="13.5" customHeight="1" x14ac:dyDescent="0.2">
      <c r="B31" s="27" t="s">
        <v>13</v>
      </c>
      <c r="C31" s="28">
        <v>15</v>
      </c>
      <c r="D31" s="29">
        <v>0</v>
      </c>
      <c r="E31" s="30">
        <v>0</v>
      </c>
      <c r="F31" s="31">
        <f>IF(E31&gt;D31,SUM(E31-D31),$I$13)</f>
        <v>0</v>
      </c>
      <c r="G31" s="29">
        <v>0</v>
      </c>
      <c r="H31" s="30">
        <v>0</v>
      </c>
      <c r="I31" s="32">
        <f t="shared" si="19"/>
        <v>0</v>
      </c>
      <c r="J31" s="29">
        <v>0</v>
      </c>
      <c r="K31" s="30">
        <v>0</v>
      </c>
      <c r="L31" s="32">
        <f t="shared" si="22"/>
        <v>0</v>
      </c>
      <c r="M31" s="33">
        <f t="shared" si="10"/>
        <v>0</v>
      </c>
      <c r="N31" s="34">
        <f t="shared" si="11"/>
        <v>0</v>
      </c>
      <c r="O31" s="34">
        <f t="shared" si="2"/>
        <v>0</v>
      </c>
      <c r="P31" s="32" t="str">
        <f t="shared" si="12"/>
        <v>0:00</v>
      </c>
      <c r="Q31" s="34" t="str">
        <f t="shared" si="3"/>
        <v>0:00</v>
      </c>
      <c r="R31" s="32">
        <f t="shared" si="4"/>
        <v>0</v>
      </c>
      <c r="S31" s="35">
        <f t="shared" si="13"/>
        <v>0</v>
      </c>
      <c r="T31" s="86">
        <f t="shared" si="5"/>
        <v>-0.33333333333333331</v>
      </c>
      <c r="U31" s="86"/>
      <c r="V31" s="87">
        <f t="shared" si="6"/>
        <v>0.25</v>
      </c>
      <c r="W31" s="86">
        <f t="shared" si="7"/>
        <v>-4.1666666666666664E-2</v>
      </c>
      <c r="X31" s="86">
        <f t="shared" si="14"/>
        <v>0</v>
      </c>
      <c r="Y31" s="74">
        <f t="shared" si="8"/>
        <v>0</v>
      </c>
      <c r="Z31" s="74">
        <f t="shared" si="9"/>
        <v>0</v>
      </c>
      <c r="AA31" s="75">
        <f t="shared" si="15"/>
        <v>0</v>
      </c>
      <c r="AC31" s="47"/>
      <c r="AD31" s="47"/>
      <c r="AE31" s="47"/>
      <c r="AF31" s="47"/>
      <c r="AG31" s="47"/>
      <c r="AH31" s="47"/>
      <c r="AI31" s="47"/>
      <c r="AJ31" s="47"/>
      <c r="AK31" s="47"/>
    </row>
    <row r="32" spans="2:37" ht="13.5" customHeight="1" x14ac:dyDescent="0.2">
      <c r="B32" s="27" t="s">
        <v>14</v>
      </c>
      <c r="C32" s="28">
        <v>16</v>
      </c>
      <c r="D32" s="29">
        <v>0</v>
      </c>
      <c r="E32" s="30">
        <v>0</v>
      </c>
      <c r="F32" s="31">
        <f>IF(E32&gt;D32,SUM(E32-D32),$I$13)</f>
        <v>0</v>
      </c>
      <c r="G32" s="29">
        <v>0</v>
      </c>
      <c r="H32" s="30">
        <v>0</v>
      </c>
      <c r="I32" s="32">
        <f t="shared" si="19"/>
        <v>0</v>
      </c>
      <c r="J32" s="29">
        <v>0</v>
      </c>
      <c r="K32" s="30">
        <v>0</v>
      </c>
      <c r="L32" s="32">
        <f>IF(K32&gt;J32,SUM(K32-J32),$I$13)</f>
        <v>0</v>
      </c>
      <c r="M32" s="33">
        <f t="shared" si="10"/>
        <v>0</v>
      </c>
      <c r="N32" s="34">
        <f t="shared" si="11"/>
        <v>0</v>
      </c>
      <c r="O32" s="34">
        <f t="shared" si="2"/>
        <v>0</v>
      </c>
      <c r="P32" s="32" t="str">
        <f t="shared" si="12"/>
        <v>0:00</v>
      </c>
      <c r="Q32" s="34" t="str">
        <f t="shared" si="3"/>
        <v>0:00</v>
      </c>
      <c r="R32" s="32">
        <f t="shared" si="4"/>
        <v>0</v>
      </c>
      <c r="S32" s="35">
        <f t="shared" si="13"/>
        <v>0</v>
      </c>
      <c r="T32" s="86">
        <f t="shared" si="5"/>
        <v>-0.33333333333333331</v>
      </c>
      <c r="U32" s="86"/>
      <c r="V32" s="87">
        <f t="shared" si="6"/>
        <v>0.25</v>
      </c>
      <c r="W32" s="86">
        <f t="shared" si="7"/>
        <v>-4.1666666666666664E-2</v>
      </c>
      <c r="X32" s="86">
        <f t="shared" si="14"/>
        <v>0</v>
      </c>
      <c r="Y32" s="74">
        <f t="shared" si="8"/>
        <v>0</v>
      </c>
      <c r="Z32" s="74">
        <f t="shared" si="9"/>
        <v>0</v>
      </c>
      <c r="AA32" s="75">
        <f t="shared" si="15"/>
        <v>0</v>
      </c>
      <c r="AC32" s="47"/>
      <c r="AD32" s="47"/>
      <c r="AE32" s="47"/>
      <c r="AF32" s="47"/>
      <c r="AG32" s="47"/>
      <c r="AH32" s="47"/>
      <c r="AI32" s="47"/>
      <c r="AJ32" s="47"/>
      <c r="AK32" s="47"/>
    </row>
    <row r="33" spans="2:37" ht="13.5" customHeight="1" x14ac:dyDescent="0.2">
      <c r="B33" s="27" t="s">
        <v>15</v>
      </c>
      <c r="C33" s="28">
        <v>17</v>
      </c>
      <c r="D33" s="29">
        <v>0</v>
      </c>
      <c r="E33" s="30">
        <v>0</v>
      </c>
      <c r="F33" s="31">
        <f>IF(E33&gt;D33,SUM(E33-D33),$I$13)</f>
        <v>0</v>
      </c>
      <c r="G33" s="29">
        <v>0</v>
      </c>
      <c r="H33" s="30">
        <v>0</v>
      </c>
      <c r="I33" s="32">
        <f>IF(H33&gt;G33,SUM(H33-G33),$I$13)</f>
        <v>0</v>
      </c>
      <c r="J33" s="29">
        <v>0</v>
      </c>
      <c r="K33" s="30">
        <v>0</v>
      </c>
      <c r="L33" s="32">
        <f>IF(K33&gt;J33,SUM(K33-J33),$I$13)</f>
        <v>0</v>
      </c>
      <c r="M33" s="33">
        <f t="shared" si="10"/>
        <v>0</v>
      </c>
      <c r="N33" s="34">
        <f t="shared" si="11"/>
        <v>0</v>
      </c>
      <c r="O33" s="34">
        <f t="shared" si="2"/>
        <v>0</v>
      </c>
      <c r="P33" s="32" t="str">
        <f t="shared" si="12"/>
        <v>0:00</v>
      </c>
      <c r="Q33" s="34" t="str">
        <f t="shared" si="3"/>
        <v>0:00</v>
      </c>
      <c r="R33" s="32">
        <f t="shared" si="4"/>
        <v>0</v>
      </c>
      <c r="S33" s="35">
        <f t="shared" si="13"/>
        <v>0</v>
      </c>
      <c r="T33" s="86">
        <f t="shared" si="5"/>
        <v>-0.33333333333333331</v>
      </c>
      <c r="U33" s="86"/>
      <c r="V33" s="87">
        <f t="shared" si="6"/>
        <v>0.25</v>
      </c>
      <c r="W33" s="86">
        <f t="shared" si="7"/>
        <v>-4.1666666666666664E-2</v>
      </c>
      <c r="X33" s="86">
        <f t="shared" si="14"/>
        <v>0</v>
      </c>
      <c r="Y33" s="74">
        <f t="shared" si="8"/>
        <v>0</v>
      </c>
      <c r="Z33" s="74">
        <f t="shared" si="9"/>
        <v>0</v>
      </c>
      <c r="AA33" s="75">
        <f t="shared" si="15"/>
        <v>0</v>
      </c>
      <c r="AC33" s="47"/>
      <c r="AD33" s="47"/>
      <c r="AE33" s="47"/>
      <c r="AF33" s="47"/>
      <c r="AG33" s="47"/>
      <c r="AH33" s="47"/>
      <c r="AI33" s="47"/>
      <c r="AJ33" s="47"/>
      <c r="AK33" s="47"/>
    </row>
    <row r="34" spans="2:37" ht="13.5" customHeight="1" x14ac:dyDescent="0.2">
      <c r="B34" s="27" t="s">
        <v>9</v>
      </c>
      <c r="C34" s="28">
        <v>18</v>
      </c>
      <c r="D34" s="29">
        <v>0</v>
      </c>
      <c r="E34" s="30">
        <v>0</v>
      </c>
      <c r="F34" s="31">
        <f t="shared" ref="F34:F40" si="23">IF(E34&gt;D34,SUM(E34-D34),$I$13)</f>
        <v>0</v>
      </c>
      <c r="G34" s="29">
        <v>0</v>
      </c>
      <c r="H34" s="30">
        <v>0</v>
      </c>
      <c r="I34" s="32">
        <f t="shared" ref="I34:I40" si="24">IF(H34&gt;G34,SUM(H34-G34),$I$13)</f>
        <v>0</v>
      </c>
      <c r="J34" s="29">
        <v>0</v>
      </c>
      <c r="K34" s="30">
        <v>0</v>
      </c>
      <c r="L34" s="32">
        <f>IF(K34&gt;J34,SUM(K34-J34),$I$13)</f>
        <v>0</v>
      </c>
      <c r="M34" s="33">
        <f t="shared" si="10"/>
        <v>0</v>
      </c>
      <c r="N34" s="34">
        <f t="shared" si="11"/>
        <v>0</v>
      </c>
      <c r="O34" s="34">
        <f t="shared" si="2"/>
        <v>0</v>
      </c>
      <c r="P34" s="32" t="str">
        <f t="shared" si="12"/>
        <v>0:00</v>
      </c>
      <c r="Q34" s="34">
        <f t="shared" si="3"/>
        <v>0</v>
      </c>
      <c r="R34" s="32">
        <f t="shared" si="4"/>
        <v>0</v>
      </c>
      <c r="S34" s="35">
        <f t="shared" si="13"/>
        <v>0</v>
      </c>
      <c r="T34" s="86">
        <f t="shared" si="5"/>
        <v>-0.33333333333333331</v>
      </c>
      <c r="U34" s="86"/>
      <c r="V34" s="87">
        <f t="shared" si="6"/>
        <v>0.25</v>
      </c>
      <c r="W34" s="86">
        <f t="shared" si="7"/>
        <v>-4.1666666666666664E-2</v>
      </c>
      <c r="X34" s="86">
        <f t="shared" si="14"/>
        <v>0</v>
      </c>
      <c r="Y34" s="74">
        <f t="shared" si="8"/>
        <v>0</v>
      </c>
      <c r="Z34" s="74">
        <f t="shared" si="9"/>
        <v>0</v>
      </c>
      <c r="AA34" s="75">
        <f t="shared" si="15"/>
        <v>0</v>
      </c>
      <c r="AC34" s="47"/>
      <c r="AD34" s="47"/>
      <c r="AE34" s="47"/>
      <c r="AF34" s="47"/>
      <c r="AG34" s="47"/>
      <c r="AH34" s="47"/>
      <c r="AI34" s="47"/>
      <c r="AJ34" s="47"/>
      <c r="AK34" s="47"/>
    </row>
    <row r="35" spans="2:37" ht="13.5" customHeight="1" x14ac:dyDescent="0.2">
      <c r="B35" s="27" t="s">
        <v>10</v>
      </c>
      <c r="C35" s="28">
        <v>19</v>
      </c>
      <c r="D35" s="29">
        <v>0</v>
      </c>
      <c r="E35" s="30">
        <v>0</v>
      </c>
      <c r="F35" s="31">
        <f t="shared" si="23"/>
        <v>0</v>
      </c>
      <c r="G35" s="29">
        <v>0</v>
      </c>
      <c r="H35" s="30">
        <v>0</v>
      </c>
      <c r="I35" s="32">
        <f t="shared" si="24"/>
        <v>0</v>
      </c>
      <c r="J35" s="29">
        <v>0</v>
      </c>
      <c r="K35" s="30">
        <v>0</v>
      </c>
      <c r="L35" s="32">
        <f>IF(K35&gt;J35,SUM(K35-J35),$I$13)</f>
        <v>0</v>
      </c>
      <c r="M35" s="33">
        <f t="shared" si="10"/>
        <v>0</v>
      </c>
      <c r="N35" s="34">
        <f t="shared" si="11"/>
        <v>0</v>
      </c>
      <c r="O35" s="34">
        <f t="shared" si="2"/>
        <v>0</v>
      </c>
      <c r="P35" s="32" t="str">
        <f t="shared" si="12"/>
        <v>0:00</v>
      </c>
      <c r="Q35" s="34">
        <f t="shared" si="3"/>
        <v>0</v>
      </c>
      <c r="R35" s="32">
        <f t="shared" si="4"/>
        <v>0</v>
      </c>
      <c r="S35" s="35">
        <f t="shared" si="13"/>
        <v>0</v>
      </c>
      <c r="T35" s="86">
        <f t="shared" si="5"/>
        <v>-0.33333333333333331</v>
      </c>
      <c r="U35" s="86"/>
      <c r="V35" s="87">
        <f t="shared" si="6"/>
        <v>0.25</v>
      </c>
      <c r="W35" s="86">
        <f t="shared" si="7"/>
        <v>-4.1666666666666664E-2</v>
      </c>
      <c r="X35" s="86">
        <f t="shared" si="14"/>
        <v>0</v>
      </c>
      <c r="Y35" s="74">
        <f t="shared" si="8"/>
        <v>0</v>
      </c>
      <c r="Z35" s="74">
        <f t="shared" si="9"/>
        <v>0</v>
      </c>
      <c r="AA35" s="75">
        <f t="shared" si="15"/>
        <v>0</v>
      </c>
      <c r="AC35" s="47"/>
      <c r="AD35" s="47"/>
      <c r="AE35" s="47"/>
      <c r="AF35" s="47"/>
      <c r="AG35" s="47"/>
      <c r="AH35" s="47"/>
      <c r="AI35" s="47"/>
      <c r="AJ35" s="47"/>
      <c r="AK35" s="47"/>
    </row>
    <row r="36" spans="2:37" ht="13.5" customHeight="1" x14ac:dyDescent="0.2">
      <c r="B36" s="27" t="s">
        <v>11</v>
      </c>
      <c r="C36" s="28">
        <v>20</v>
      </c>
      <c r="D36" s="29">
        <v>0</v>
      </c>
      <c r="E36" s="30">
        <v>0</v>
      </c>
      <c r="F36" s="31">
        <f t="shared" si="23"/>
        <v>0</v>
      </c>
      <c r="G36" s="29">
        <v>0</v>
      </c>
      <c r="H36" s="30">
        <v>0</v>
      </c>
      <c r="I36" s="32">
        <f t="shared" si="24"/>
        <v>0</v>
      </c>
      <c r="J36" s="29">
        <v>0</v>
      </c>
      <c r="K36" s="30">
        <v>0</v>
      </c>
      <c r="L36" s="32">
        <f t="shared" ref="L36" si="25">IF(K36&gt;J36,SUM(K36-J36),$I$13)</f>
        <v>0</v>
      </c>
      <c r="M36" s="33">
        <f t="shared" si="10"/>
        <v>0</v>
      </c>
      <c r="N36" s="34">
        <f t="shared" si="11"/>
        <v>0</v>
      </c>
      <c r="O36" s="34">
        <f t="shared" si="2"/>
        <v>0</v>
      </c>
      <c r="P36" s="32" t="str">
        <f t="shared" si="12"/>
        <v>0:00</v>
      </c>
      <c r="Q36" s="34" t="str">
        <f t="shared" si="3"/>
        <v>0:00</v>
      </c>
      <c r="R36" s="32">
        <f t="shared" si="4"/>
        <v>0</v>
      </c>
      <c r="S36" s="35">
        <f t="shared" si="13"/>
        <v>0</v>
      </c>
      <c r="T36" s="86">
        <f t="shared" si="5"/>
        <v>-0.33333333333333331</v>
      </c>
      <c r="U36" s="86"/>
      <c r="V36" s="87">
        <f t="shared" si="6"/>
        <v>0.25</v>
      </c>
      <c r="W36" s="86">
        <f t="shared" si="7"/>
        <v>-4.1666666666666664E-2</v>
      </c>
      <c r="X36" s="86">
        <f t="shared" si="14"/>
        <v>0</v>
      </c>
      <c r="Y36" s="74">
        <f t="shared" si="8"/>
        <v>0</v>
      </c>
      <c r="Z36" s="74">
        <f t="shared" si="9"/>
        <v>0</v>
      </c>
      <c r="AA36" s="75">
        <f t="shared" si="15"/>
        <v>0</v>
      </c>
      <c r="AC36" s="47"/>
      <c r="AD36" s="47"/>
      <c r="AE36" s="47"/>
      <c r="AF36" s="47"/>
      <c r="AG36" s="47"/>
      <c r="AH36" s="47"/>
      <c r="AI36" s="47"/>
      <c r="AJ36" s="47"/>
      <c r="AK36" s="47"/>
    </row>
    <row r="37" spans="2:37" ht="13.5" customHeight="1" x14ac:dyDescent="0.2">
      <c r="B37" s="27" t="s">
        <v>12</v>
      </c>
      <c r="C37" s="28">
        <v>21</v>
      </c>
      <c r="D37" s="29">
        <v>0</v>
      </c>
      <c r="E37" s="30">
        <v>0</v>
      </c>
      <c r="F37" s="31">
        <f t="shared" si="23"/>
        <v>0</v>
      </c>
      <c r="G37" s="29">
        <v>0</v>
      </c>
      <c r="H37" s="30">
        <v>0</v>
      </c>
      <c r="I37" s="32">
        <f t="shared" si="24"/>
        <v>0</v>
      </c>
      <c r="J37" s="29">
        <v>0</v>
      </c>
      <c r="K37" s="30">
        <v>0</v>
      </c>
      <c r="L37" s="32">
        <f>IF(K37&gt;J37,SUM(K37-J37),$I$13)</f>
        <v>0</v>
      </c>
      <c r="M37" s="33">
        <f t="shared" si="10"/>
        <v>0</v>
      </c>
      <c r="N37" s="34">
        <f t="shared" si="11"/>
        <v>0</v>
      </c>
      <c r="O37" s="34">
        <f t="shared" si="2"/>
        <v>0</v>
      </c>
      <c r="P37" s="32" t="str">
        <f t="shared" si="12"/>
        <v>0:00</v>
      </c>
      <c r="Q37" s="34" t="str">
        <f t="shared" si="3"/>
        <v>0:00</v>
      </c>
      <c r="R37" s="32">
        <f t="shared" si="4"/>
        <v>0</v>
      </c>
      <c r="S37" s="35">
        <f t="shared" si="13"/>
        <v>0</v>
      </c>
      <c r="T37" s="86">
        <f t="shared" si="5"/>
        <v>-0.33333333333333331</v>
      </c>
      <c r="U37" s="86"/>
      <c r="V37" s="87">
        <f t="shared" si="6"/>
        <v>0.25</v>
      </c>
      <c r="W37" s="86">
        <f t="shared" si="7"/>
        <v>-4.1666666666666664E-2</v>
      </c>
      <c r="X37" s="86">
        <f t="shared" si="14"/>
        <v>0</v>
      </c>
      <c r="Y37" s="74">
        <f t="shared" si="8"/>
        <v>0</v>
      </c>
      <c r="Z37" s="74">
        <f t="shared" si="9"/>
        <v>0</v>
      </c>
      <c r="AA37" s="75">
        <f t="shared" si="15"/>
        <v>0</v>
      </c>
      <c r="AC37" s="47"/>
      <c r="AD37" s="47"/>
      <c r="AE37" s="47"/>
      <c r="AF37" s="47"/>
      <c r="AG37" s="47"/>
      <c r="AH37" s="47"/>
      <c r="AI37" s="47"/>
      <c r="AJ37" s="47"/>
      <c r="AK37" s="47"/>
    </row>
    <row r="38" spans="2:37" ht="13.5" customHeight="1" x14ac:dyDescent="0.2">
      <c r="B38" s="27" t="s">
        <v>13</v>
      </c>
      <c r="C38" s="28">
        <v>22</v>
      </c>
      <c r="D38" s="29">
        <v>0</v>
      </c>
      <c r="E38" s="30">
        <v>0</v>
      </c>
      <c r="F38" s="31">
        <f t="shared" si="23"/>
        <v>0</v>
      </c>
      <c r="G38" s="29">
        <v>0</v>
      </c>
      <c r="H38" s="30">
        <v>0</v>
      </c>
      <c r="I38" s="32">
        <f t="shared" si="24"/>
        <v>0</v>
      </c>
      <c r="J38" s="29">
        <v>0</v>
      </c>
      <c r="K38" s="30">
        <v>0</v>
      </c>
      <c r="L38" s="32">
        <f t="shared" ref="L38" si="26">IF(K38&gt;J38,SUM(K38-J38),$I$13)</f>
        <v>0</v>
      </c>
      <c r="M38" s="33">
        <f t="shared" si="10"/>
        <v>0</v>
      </c>
      <c r="N38" s="34">
        <f t="shared" si="11"/>
        <v>0</v>
      </c>
      <c r="O38" s="34">
        <f t="shared" si="2"/>
        <v>0</v>
      </c>
      <c r="P38" s="32" t="str">
        <f t="shared" si="12"/>
        <v>0:00</v>
      </c>
      <c r="Q38" s="34" t="str">
        <f t="shared" si="3"/>
        <v>0:00</v>
      </c>
      <c r="R38" s="32">
        <f t="shared" si="4"/>
        <v>0</v>
      </c>
      <c r="S38" s="35">
        <f t="shared" si="13"/>
        <v>0</v>
      </c>
      <c r="T38" s="86">
        <f t="shared" si="5"/>
        <v>-0.33333333333333331</v>
      </c>
      <c r="U38" s="86"/>
      <c r="V38" s="87">
        <f t="shared" si="6"/>
        <v>0.25</v>
      </c>
      <c r="W38" s="86">
        <f t="shared" si="7"/>
        <v>-4.1666666666666664E-2</v>
      </c>
      <c r="X38" s="86">
        <f t="shared" si="14"/>
        <v>0</v>
      </c>
      <c r="Y38" s="74">
        <f t="shared" si="8"/>
        <v>0</v>
      </c>
      <c r="Z38" s="74">
        <f t="shared" si="9"/>
        <v>0</v>
      </c>
      <c r="AA38" s="75">
        <f t="shared" si="15"/>
        <v>0</v>
      </c>
      <c r="AC38" s="47"/>
      <c r="AD38" s="47"/>
      <c r="AE38" s="47"/>
      <c r="AF38" s="47"/>
      <c r="AG38" s="47"/>
      <c r="AH38" s="47"/>
      <c r="AI38" s="47"/>
      <c r="AJ38" s="47"/>
      <c r="AK38" s="47"/>
    </row>
    <row r="39" spans="2:37" ht="13.5" customHeight="1" x14ac:dyDescent="0.2">
      <c r="B39" s="27" t="s">
        <v>14</v>
      </c>
      <c r="C39" s="28">
        <v>23</v>
      </c>
      <c r="D39" s="29">
        <v>0</v>
      </c>
      <c r="E39" s="30">
        <v>0</v>
      </c>
      <c r="F39" s="31">
        <f t="shared" si="23"/>
        <v>0</v>
      </c>
      <c r="G39" s="29">
        <v>0</v>
      </c>
      <c r="H39" s="30">
        <v>0</v>
      </c>
      <c r="I39" s="32">
        <f t="shared" si="24"/>
        <v>0</v>
      </c>
      <c r="J39" s="29">
        <v>0</v>
      </c>
      <c r="K39" s="30">
        <v>0</v>
      </c>
      <c r="L39" s="32">
        <f t="shared" ref="L39:L40" si="27">IF(K39&gt;J39,SUM(K39-J39),$I$13)</f>
        <v>0</v>
      </c>
      <c r="M39" s="33">
        <f t="shared" ref="M39:M47" si="28">IF(AND(E39&gt;$I$13,G39&gt;$I$13,H39&gt;$I$13,J39&gt;$I$13),(J39-H39)+(G39-E39),IF(AND(E39&gt;$I$13,G39&gt;$I$13),G39-E39,(IF(AND(H39&gt;0,J39&gt;0),J39-H39,$I$13))))</f>
        <v>0</v>
      </c>
      <c r="N39" s="34">
        <f t="shared" si="11"/>
        <v>0</v>
      </c>
      <c r="O39" s="34">
        <f t="shared" si="2"/>
        <v>0</v>
      </c>
      <c r="P39" s="34" t="str">
        <f t="shared" si="12"/>
        <v>0:00</v>
      </c>
      <c r="Q39" s="32" t="str">
        <f t="shared" si="3"/>
        <v>0:00</v>
      </c>
      <c r="R39" s="52">
        <f t="shared" si="4"/>
        <v>0</v>
      </c>
      <c r="S39" s="35">
        <f t="shared" si="13"/>
        <v>0</v>
      </c>
      <c r="T39" s="86">
        <f t="shared" si="5"/>
        <v>-0.33333333333333331</v>
      </c>
      <c r="U39" s="86"/>
      <c r="V39" s="87">
        <f t="shared" si="6"/>
        <v>0.25</v>
      </c>
      <c r="W39" s="86">
        <f t="shared" si="7"/>
        <v>-4.1666666666666664E-2</v>
      </c>
      <c r="X39" s="86">
        <f t="shared" si="14"/>
        <v>0</v>
      </c>
      <c r="Y39" s="74">
        <f t="shared" si="8"/>
        <v>0</v>
      </c>
      <c r="Z39" s="74">
        <f t="shared" si="9"/>
        <v>0</v>
      </c>
      <c r="AA39" s="75">
        <f t="shared" si="15"/>
        <v>0</v>
      </c>
      <c r="AC39" s="47"/>
      <c r="AD39" s="47"/>
      <c r="AE39" s="47"/>
      <c r="AF39" s="47"/>
      <c r="AG39" s="47"/>
      <c r="AH39" s="47"/>
      <c r="AI39" s="47"/>
      <c r="AJ39" s="47"/>
      <c r="AK39" s="47"/>
    </row>
    <row r="40" spans="2:37" ht="13.5" customHeight="1" x14ac:dyDescent="0.2">
      <c r="B40" s="27" t="s">
        <v>15</v>
      </c>
      <c r="C40" s="28">
        <v>24</v>
      </c>
      <c r="D40" s="29">
        <v>0</v>
      </c>
      <c r="E40" s="30">
        <v>0</v>
      </c>
      <c r="F40" s="31">
        <f t="shared" si="23"/>
        <v>0</v>
      </c>
      <c r="G40" s="29">
        <v>0</v>
      </c>
      <c r="H40" s="30">
        <v>0</v>
      </c>
      <c r="I40" s="32">
        <f t="shared" si="24"/>
        <v>0</v>
      </c>
      <c r="J40" s="29">
        <v>0</v>
      </c>
      <c r="K40" s="30">
        <v>0</v>
      </c>
      <c r="L40" s="32">
        <f t="shared" si="27"/>
        <v>0</v>
      </c>
      <c r="M40" s="33">
        <f t="shared" si="28"/>
        <v>0</v>
      </c>
      <c r="N40" s="34">
        <f t="shared" si="11"/>
        <v>0</v>
      </c>
      <c r="O40" s="34">
        <f t="shared" si="2"/>
        <v>0</v>
      </c>
      <c r="P40" s="34" t="str">
        <f t="shared" si="12"/>
        <v>0:00</v>
      </c>
      <c r="Q40" s="36" t="str">
        <f t="shared" si="3"/>
        <v>0:00</v>
      </c>
      <c r="R40" s="32">
        <f t="shared" si="4"/>
        <v>0</v>
      </c>
      <c r="S40" s="35">
        <f t="shared" si="13"/>
        <v>0</v>
      </c>
      <c r="T40" s="86">
        <f t="shared" si="5"/>
        <v>-0.33333333333333331</v>
      </c>
      <c r="U40" s="86"/>
      <c r="V40" s="87">
        <f t="shared" si="6"/>
        <v>0.25</v>
      </c>
      <c r="W40" s="86">
        <f t="shared" si="7"/>
        <v>-4.1666666666666664E-2</v>
      </c>
      <c r="X40" s="86">
        <f t="shared" si="14"/>
        <v>0</v>
      </c>
      <c r="Y40" s="74">
        <f t="shared" si="8"/>
        <v>0</v>
      </c>
      <c r="Z40" s="74">
        <f t="shared" si="9"/>
        <v>0</v>
      </c>
      <c r="AA40" s="75">
        <f t="shared" si="15"/>
        <v>0</v>
      </c>
      <c r="AC40" s="47"/>
      <c r="AD40" s="47"/>
      <c r="AE40" s="47"/>
      <c r="AF40" s="47"/>
      <c r="AG40" s="47"/>
      <c r="AH40" s="47"/>
      <c r="AI40" s="47"/>
      <c r="AJ40" s="47"/>
      <c r="AK40" s="47"/>
    </row>
    <row r="41" spans="2:37" ht="13.5" customHeight="1" x14ac:dyDescent="0.2">
      <c r="B41" s="27" t="s">
        <v>9</v>
      </c>
      <c r="C41" s="28">
        <v>25</v>
      </c>
      <c r="D41" s="29">
        <v>0</v>
      </c>
      <c r="E41" s="30">
        <v>0</v>
      </c>
      <c r="F41" s="31">
        <f t="shared" ref="F41:F47" si="29">IF(E41&gt;D41,SUM(E41-D41),$I$13)</f>
        <v>0</v>
      </c>
      <c r="G41" s="29">
        <v>0</v>
      </c>
      <c r="H41" s="30">
        <v>0</v>
      </c>
      <c r="I41" s="32">
        <f t="shared" ref="I41:I47" si="30">IF(H41&gt;G41,SUM(H41-G41),$I$13)</f>
        <v>0</v>
      </c>
      <c r="J41" s="29">
        <v>0</v>
      </c>
      <c r="K41" s="30">
        <v>0</v>
      </c>
      <c r="L41" s="32">
        <f t="shared" ref="L41:L47" si="31">IF(K41&gt;J41,SUM(K41-J41),$I$13)</f>
        <v>0</v>
      </c>
      <c r="M41" s="33">
        <f t="shared" si="28"/>
        <v>0</v>
      </c>
      <c r="N41" s="34">
        <f t="shared" si="11"/>
        <v>0</v>
      </c>
      <c r="O41" s="34">
        <f t="shared" si="2"/>
        <v>0</v>
      </c>
      <c r="P41" s="34" t="str">
        <f t="shared" si="12"/>
        <v>0:00</v>
      </c>
      <c r="Q41" s="36">
        <f t="shared" si="3"/>
        <v>0</v>
      </c>
      <c r="R41" s="32">
        <f t="shared" si="4"/>
        <v>0</v>
      </c>
      <c r="S41" s="35">
        <f t="shared" si="13"/>
        <v>0</v>
      </c>
      <c r="T41" s="86">
        <f t="shared" si="5"/>
        <v>-0.33333333333333331</v>
      </c>
      <c r="U41" s="86"/>
      <c r="V41" s="87">
        <f t="shared" si="6"/>
        <v>0.25</v>
      </c>
      <c r="W41" s="86">
        <f t="shared" si="7"/>
        <v>-4.1666666666666664E-2</v>
      </c>
      <c r="X41" s="86">
        <f t="shared" si="14"/>
        <v>0</v>
      </c>
      <c r="Y41" s="74">
        <f t="shared" si="8"/>
        <v>0</v>
      </c>
      <c r="Z41" s="74">
        <f t="shared" si="9"/>
        <v>0</v>
      </c>
      <c r="AA41" s="75">
        <f t="shared" si="15"/>
        <v>0</v>
      </c>
      <c r="AC41" s="47"/>
      <c r="AD41" s="47"/>
      <c r="AE41" s="47"/>
      <c r="AF41" s="47"/>
      <c r="AG41" s="47"/>
      <c r="AH41" s="47"/>
      <c r="AI41" s="47"/>
      <c r="AJ41" s="47"/>
      <c r="AK41" s="47"/>
    </row>
    <row r="42" spans="2:37" ht="13.5" customHeight="1" x14ac:dyDescent="0.2">
      <c r="B42" s="27" t="s">
        <v>10</v>
      </c>
      <c r="C42" s="28">
        <v>26</v>
      </c>
      <c r="D42" s="29">
        <v>0</v>
      </c>
      <c r="E42" s="30">
        <v>0</v>
      </c>
      <c r="F42" s="31">
        <f t="shared" si="29"/>
        <v>0</v>
      </c>
      <c r="G42" s="29">
        <v>0</v>
      </c>
      <c r="H42" s="30">
        <v>0</v>
      </c>
      <c r="I42" s="32">
        <f t="shared" si="30"/>
        <v>0</v>
      </c>
      <c r="J42" s="29">
        <v>0</v>
      </c>
      <c r="K42" s="30">
        <v>0</v>
      </c>
      <c r="L42" s="32">
        <f t="shared" si="31"/>
        <v>0</v>
      </c>
      <c r="M42" s="33">
        <f t="shared" si="28"/>
        <v>0</v>
      </c>
      <c r="N42" s="34">
        <f t="shared" si="11"/>
        <v>0</v>
      </c>
      <c r="O42" s="34">
        <f t="shared" si="2"/>
        <v>0</v>
      </c>
      <c r="P42" s="34" t="str">
        <f t="shared" si="12"/>
        <v>0:00</v>
      </c>
      <c r="Q42" s="36">
        <f t="shared" si="3"/>
        <v>0</v>
      </c>
      <c r="R42" s="32">
        <f t="shared" si="4"/>
        <v>0</v>
      </c>
      <c r="S42" s="35">
        <f t="shared" si="13"/>
        <v>0</v>
      </c>
      <c r="T42" s="86">
        <f t="shared" si="5"/>
        <v>-0.33333333333333331</v>
      </c>
      <c r="U42" s="86"/>
      <c r="V42" s="87">
        <f t="shared" si="6"/>
        <v>0.25</v>
      </c>
      <c r="W42" s="86">
        <f t="shared" si="7"/>
        <v>-4.1666666666666664E-2</v>
      </c>
      <c r="X42" s="86">
        <f t="shared" si="14"/>
        <v>0</v>
      </c>
      <c r="Y42" s="74">
        <f t="shared" si="8"/>
        <v>0</v>
      </c>
      <c r="Z42" s="74">
        <f t="shared" si="9"/>
        <v>0</v>
      </c>
      <c r="AA42" s="75">
        <f t="shared" si="15"/>
        <v>0</v>
      </c>
      <c r="AC42" s="47"/>
      <c r="AD42" s="47"/>
      <c r="AE42" s="47"/>
      <c r="AF42" s="47"/>
      <c r="AG42" s="47"/>
      <c r="AH42" s="47"/>
      <c r="AI42" s="47"/>
      <c r="AJ42" s="47"/>
      <c r="AK42" s="47"/>
    </row>
    <row r="43" spans="2:37" ht="13.5" customHeight="1" x14ac:dyDescent="0.2">
      <c r="B43" s="27" t="s">
        <v>11</v>
      </c>
      <c r="C43" s="28">
        <v>27</v>
      </c>
      <c r="D43" s="29">
        <v>0</v>
      </c>
      <c r="E43" s="30">
        <v>0</v>
      </c>
      <c r="F43" s="31">
        <f t="shared" si="29"/>
        <v>0</v>
      </c>
      <c r="G43" s="29">
        <v>0</v>
      </c>
      <c r="H43" s="30">
        <v>0</v>
      </c>
      <c r="I43" s="32">
        <f t="shared" si="30"/>
        <v>0</v>
      </c>
      <c r="J43" s="29">
        <v>0</v>
      </c>
      <c r="K43" s="30">
        <v>0</v>
      </c>
      <c r="L43" s="32">
        <f t="shared" si="31"/>
        <v>0</v>
      </c>
      <c r="M43" s="33">
        <f t="shared" si="28"/>
        <v>0</v>
      </c>
      <c r="N43" s="34">
        <f t="shared" si="11"/>
        <v>0</v>
      </c>
      <c r="O43" s="34">
        <f t="shared" si="2"/>
        <v>0</v>
      </c>
      <c r="P43" s="34" t="str">
        <f t="shared" si="12"/>
        <v>0:00</v>
      </c>
      <c r="Q43" s="36" t="str">
        <f t="shared" si="3"/>
        <v>0:00</v>
      </c>
      <c r="R43" s="32">
        <f t="shared" si="4"/>
        <v>0</v>
      </c>
      <c r="S43" s="35">
        <f t="shared" si="13"/>
        <v>0</v>
      </c>
      <c r="T43" s="86">
        <f t="shared" si="5"/>
        <v>-0.33333333333333331</v>
      </c>
      <c r="U43" s="86"/>
      <c r="V43" s="87">
        <f t="shared" si="6"/>
        <v>0.25</v>
      </c>
      <c r="W43" s="86">
        <f t="shared" si="7"/>
        <v>-4.1666666666666664E-2</v>
      </c>
      <c r="X43" s="86">
        <f t="shared" si="14"/>
        <v>0</v>
      </c>
      <c r="Y43" s="74">
        <f t="shared" si="8"/>
        <v>0</v>
      </c>
      <c r="Z43" s="74">
        <f t="shared" si="9"/>
        <v>0</v>
      </c>
      <c r="AA43" s="75">
        <f t="shared" si="15"/>
        <v>0</v>
      </c>
      <c r="AC43" s="47"/>
      <c r="AD43" s="47"/>
      <c r="AE43" s="47"/>
      <c r="AF43" s="47"/>
      <c r="AG43" s="47"/>
      <c r="AH43" s="47"/>
      <c r="AI43" s="47"/>
      <c r="AJ43" s="47"/>
      <c r="AK43" s="47"/>
    </row>
    <row r="44" spans="2:37" ht="13.5" customHeight="1" x14ac:dyDescent="0.2">
      <c r="B44" s="27" t="s">
        <v>12</v>
      </c>
      <c r="C44" s="28">
        <v>28</v>
      </c>
      <c r="D44" s="29">
        <v>0</v>
      </c>
      <c r="E44" s="30">
        <v>0</v>
      </c>
      <c r="F44" s="31">
        <f t="shared" si="29"/>
        <v>0</v>
      </c>
      <c r="G44" s="29">
        <v>0</v>
      </c>
      <c r="H44" s="30">
        <v>0</v>
      </c>
      <c r="I44" s="32">
        <f t="shared" si="30"/>
        <v>0</v>
      </c>
      <c r="J44" s="29">
        <v>0</v>
      </c>
      <c r="K44" s="30">
        <v>0</v>
      </c>
      <c r="L44" s="32">
        <f t="shared" si="31"/>
        <v>0</v>
      </c>
      <c r="M44" s="33">
        <f t="shared" si="28"/>
        <v>0</v>
      </c>
      <c r="N44" s="34">
        <f t="shared" si="11"/>
        <v>0</v>
      </c>
      <c r="O44" s="34">
        <f t="shared" si="2"/>
        <v>0</v>
      </c>
      <c r="P44" s="34" t="str">
        <f t="shared" si="12"/>
        <v>0:00</v>
      </c>
      <c r="Q44" s="36" t="str">
        <f t="shared" si="3"/>
        <v>0:00</v>
      </c>
      <c r="R44" s="32">
        <f t="shared" si="4"/>
        <v>0</v>
      </c>
      <c r="S44" s="35">
        <f t="shared" si="13"/>
        <v>0</v>
      </c>
      <c r="T44" s="86">
        <f t="shared" si="5"/>
        <v>-0.33333333333333331</v>
      </c>
      <c r="U44" s="86"/>
      <c r="V44" s="87">
        <f t="shared" si="6"/>
        <v>0.25</v>
      </c>
      <c r="W44" s="86">
        <f t="shared" si="7"/>
        <v>-4.1666666666666664E-2</v>
      </c>
      <c r="X44" s="86">
        <f t="shared" si="14"/>
        <v>0</v>
      </c>
      <c r="Y44" s="74">
        <f t="shared" si="8"/>
        <v>0</v>
      </c>
      <c r="Z44" s="74">
        <f t="shared" si="9"/>
        <v>0</v>
      </c>
      <c r="AA44" s="75">
        <f t="shared" si="15"/>
        <v>0</v>
      </c>
      <c r="AC44" s="47"/>
      <c r="AD44" s="47"/>
      <c r="AE44" s="47"/>
      <c r="AF44" s="47"/>
      <c r="AG44" s="47"/>
      <c r="AH44" s="47"/>
      <c r="AI44" s="47"/>
      <c r="AJ44" s="47"/>
      <c r="AK44" s="47"/>
    </row>
    <row r="45" spans="2:37" ht="13.5" customHeight="1" x14ac:dyDescent="0.2">
      <c r="B45" s="27" t="s">
        <v>13</v>
      </c>
      <c r="C45" s="28">
        <v>29</v>
      </c>
      <c r="D45" s="29">
        <v>0</v>
      </c>
      <c r="E45" s="30">
        <v>0</v>
      </c>
      <c r="F45" s="31">
        <f t="shared" si="29"/>
        <v>0</v>
      </c>
      <c r="G45" s="29">
        <v>0</v>
      </c>
      <c r="H45" s="30">
        <v>0</v>
      </c>
      <c r="I45" s="32">
        <f t="shared" si="30"/>
        <v>0</v>
      </c>
      <c r="J45" s="29">
        <v>0</v>
      </c>
      <c r="K45" s="30">
        <v>0</v>
      </c>
      <c r="L45" s="32">
        <f t="shared" si="31"/>
        <v>0</v>
      </c>
      <c r="M45" s="33">
        <f t="shared" si="28"/>
        <v>0</v>
      </c>
      <c r="N45" s="34">
        <f t="shared" si="11"/>
        <v>0</v>
      </c>
      <c r="O45" s="34">
        <f t="shared" si="2"/>
        <v>0</v>
      </c>
      <c r="P45" s="34" t="str">
        <f t="shared" si="12"/>
        <v>0:00</v>
      </c>
      <c r="Q45" s="36" t="str">
        <f t="shared" si="3"/>
        <v>0:00</v>
      </c>
      <c r="R45" s="32">
        <f t="shared" si="4"/>
        <v>0</v>
      </c>
      <c r="S45" s="35">
        <f t="shared" si="13"/>
        <v>0</v>
      </c>
      <c r="T45" s="86">
        <f t="shared" si="5"/>
        <v>-0.33333333333333331</v>
      </c>
      <c r="U45" s="86"/>
      <c r="V45" s="87">
        <f t="shared" si="6"/>
        <v>0.25</v>
      </c>
      <c r="W45" s="86">
        <f t="shared" si="7"/>
        <v>-4.1666666666666664E-2</v>
      </c>
      <c r="X45" s="86">
        <f t="shared" si="14"/>
        <v>0</v>
      </c>
      <c r="Y45" s="74">
        <f t="shared" si="8"/>
        <v>0</v>
      </c>
      <c r="Z45" s="74">
        <f t="shared" si="9"/>
        <v>0</v>
      </c>
      <c r="AA45" s="75">
        <f t="shared" si="15"/>
        <v>0</v>
      </c>
      <c r="AC45" s="47"/>
      <c r="AD45" s="47"/>
      <c r="AE45" s="47"/>
      <c r="AF45" s="47"/>
      <c r="AG45" s="47"/>
      <c r="AH45" s="47"/>
      <c r="AI45" s="47"/>
      <c r="AJ45" s="47"/>
      <c r="AK45" s="47"/>
    </row>
    <row r="46" spans="2:37" ht="13.5" customHeight="1" x14ac:dyDescent="0.2">
      <c r="B46" s="27" t="s">
        <v>14</v>
      </c>
      <c r="C46" s="28">
        <v>30</v>
      </c>
      <c r="D46" s="29">
        <v>0</v>
      </c>
      <c r="E46" s="30">
        <v>0</v>
      </c>
      <c r="F46" s="31">
        <f t="shared" si="29"/>
        <v>0</v>
      </c>
      <c r="G46" s="29">
        <v>0</v>
      </c>
      <c r="H46" s="30">
        <v>0</v>
      </c>
      <c r="I46" s="32">
        <f t="shared" si="30"/>
        <v>0</v>
      </c>
      <c r="J46" s="29">
        <v>0</v>
      </c>
      <c r="K46" s="30">
        <v>0</v>
      </c>
      <c r="L46" s="32">
        <f t="shared" si="31"/>
        <v>0</v>
      </c>
      <c r="M46" s="33">
        <f t="shared" si="28"/>
        <v>0</v>
      </c>
      <c r="N46" s="34">
        <f t="shared" si="11"/>
        <v>0</v>
      </c>
      <c r="O46" s="34">
        <f t="shared" si="2"/>
        <v>0</v>
      </c>
      <c r="P46" s="34" t="str">
        <f t="shared" si="12"/>
        <v>0:00</v>
      </c>
      <c r="Q46" s="36" t="str">
        <f t="shared" si="3"/>
        <v>0:00</v>
      </c>
      <c r="R46" s="32">
        <f t="shared" si="4"/>
        <v>0</v>
      </c>
      <c r="S46" s="35">
        <f t="shared" si="13"/>
        <v>0</v>
      </c>
      <c r="T46" s="86">
        <f>N46-$S$13</f>
        <v>-0.33333333333333331</v>
      </c>
      <c r="U46" s="86"/>
      <c r="V46" s="87">
        <f t="shared" si="6"/>
        <v>0.25</v>
      </c>
      <c r="W46" s="86">
        <f t="shared" si="7"/>
        <v>-4.1666666666666664E-2</v>
      </c>
      <c r="X46" s="86">
        <f t="shared" si="14"/>
        <v>0</v>
      </c>
      <c r="Y46" s="74">
        <f t="shared" si="8"/>
        <v>0</v>
      </c>
      <c r="Z46" s="74">
        <f t="shared" si="9"/>
        <v>0</v>
      </c>
      <c r="AA46" s="75">
        <f t="shared" si="15"/>
        <v>0</v>
      </c>
      <c r="AC46" s="47"/>
      <c r="AD46" s="47"/>
      <c r="AE46" s="47"/>
      <c r="AF46" s="47"/>
      <c r="AG46" s="47"/>
      <c r="AH46" s="47"/>
      <c r="AI46" s="47"/>
      <c r="AJ46" s="47"/>
      <c r="AK46" s="47"/>
    </row>
    <row r="47" spans="2:37" ht="13.5" customHeight="1" thickBot="1" x14ac:dyDescent="0.25">
      <c r="B47" s="83" t="s">
        <v>15</v>
      </c>
      <c r="C47" s="45">
        <v>31</v>
      </c>
      <c r="D47" s="37">
        <v>0</v>
      </c>
      <c r="E47" s="38">
        <v>0</v>
      </c>
      <c r="F47" s="39">
        <f t="shared" si="29"/>
        <v>0</v>
      </c>
      <c r="G47" s="37">
        <v>0</v>
      </c>
      <c r="H47" s="38">
        <v>0</v>
      </c>
      <c r="I47" s="40">
        <f t="shared" si="30"/>
        <v>0</v>
      </c>
      <c r="J47" s="37">
        <v>0</v>
      </c>
      <c r="K47" s="38">
        <v>0</v>
      </c>
      <c r="L47" s="40">
        <f t="shared" si="31"/>
        <v>0</v>
      </c>
      <c r="M47" s="41">
        <f t="shared" si="28"/>
        <v>0</v>
      </c>
      <c r="N47" s="43">
        <f t="shared" si="11"/>
        <v>0</v>
      </c>
      <c r="O47" s="43">
        <f t="shared" si="2"/>
        <v>0</v>
      </c>
      <c r="P47" s="42" t="str">
        <f t="shared" si="12"/>
        <v>0:00</v>
      </c>
      <c r="Q47" s="43" t="str">
        <f t="shared" si="3"/>
        <v>0:00</v>
      </c>
      <c r="R47" s="48">
        <f t="shared" si="4"/>
        <v>0</v>
      </c>
      <c r="S47" s="44">
        <f t="shared" si="13"/>
        <v>0</v>
      </c>
      <c r="T47" s="86">
        <f>N47-$S$13</f>
        <v>-0.33333333333333331</v>
      </c>
      <c r="U47" s="86"/>
      <c r="V47" s="87">
        <f t="shared" si="6"/>
        <v>0.25</v>
      </c>
      <c r="W47" s="86">
        <f t="shared" si="7"/>
        <v>-4.1666666666666664E-2</v>
      </c>
      <c r="X47" s="86">
        <f t="shared" si="14"/>
        <v>0</v>
      </c>
      <c r="Y47" s="74">
        <f t="shared" si="8"/>
        <v>0</v>
      </c>
      <c r="Z47" s="74">
        <f t="shared" si="9"/>
        <v>0</v>
      </c>
      <c r="AA47" s="75">
        <f t="shared" si="15"/>
        <v>0</v>
      </c>
      <c r="AC47" s="47"/>
      <c r="AD47" s="47"/>
      <c r="AE47" s="47"/>
      <c r="AF47" s="47"/>
      <c r="AG47" s="47"/>
      <c r="AH47" s="47"/>
      <c r="AI47" s="47"/>
      <c r="AJ47" s="47"/>
      <c r="AK47" s="47"/>
    </row>
    <row r="48" spans="2:37" ht="13.5" customHeight="1" thickBot="1" x14ac:dyDescent="0.25">
      <c r="C48" s="1"/>
      <c r="D48" s="2"/>
      <c r="E48" s="1"/>
      <c r="F48" s="26"/>
      <c r="G48" s="1"/>
      <c r="H48" s="1"/>
      <c r="I48" s="78"/>
      <c r="J48" s="78"/>
      <c r="K48" s="78"/>
      <c r="L48" s="78"/>
      <c r="M48" s="78"/>
      <c r="N48" s="78"/>
      <c r="O48" s="79"/>
      <c r="Q48" s="80" t="s">
        <v>18</v>
      </c>
      <c r="R48" s="81"/>
      <c r="S48" s="82">
        <f>SUM(S17:S47)</f>
        <v>0</v>
      </c>
      <c r="T48" s="11"/>
      <c r="U48" s="11"/>
      <c r="V48" s="11"/>
      <c r="W48" s="11"/>
      <c r="X48" s="11"/>
      <c r="Y48" s="11"/>
      <c r="AC48" s="47"/>
      <c r="AD48" s="47"/>
      <c r="AE48" s="47"/>
      <c r="AF48" s="47"/>
      <c r="AG48" s="47"/>
      <c r="AH48" s="47"/>
      <c r="AI48" s="47"/>
      <c r="AJ48" s="47"/>
      <c r="AK48" s="47"/>
    </row>
    <row r="49" spans="1:37" ht="13.5" customHeight="1" x14ac:dyDescent="0.2">
      <c r="B49" s="19" t="s">
        <v>19</v>
      </c>
      <c r="C49" s="4"/>
      <c r="D49" s="7"/>
      <c r="E49" s="5"/>
      <c r="F49" s="5"/>
      <c r="G49" s="5"/>
      <c r="H49" s="5"/>
      <c r="I49" s="10"/>
      <c r="J49" s="10"/>
      <c r="K49" s="5"/>
      <c r="L49" s="10"/>
      <c r="M49" s="10"/>
      <c r="N49" s="10"/>
      <c r="O49" s="10"/>
      <c r="P49" s="2"/>
      <c r="Q49" s="2"/>
      <c r="R49" s="2"/>
      <c r="S49" s="3"/>
      <c r="T49" s="11"/>
      <c r="U49" s="11"/>
      <c r="V49" s="11"/>
      <c r="W49" s="11"/>
      <c r="X49" s="11"/>
      <c r="Y49" s="11"/>
      <c r="AC49" s="53"/>
      <c r="AD49" s="53"/>
      <c r="AE49" s="47"/>
      <c r="AF49" s="47"/>
      <c r="AG49" s="47"/>
      <c r="AH49" s="47"/>
      <c r="AI49" s="47"/>
      <c r="AJ49" s="47"/>
      <c r="AK49" s="47"/>
    </row>
    <row r="50" spans="1:37" ht="13.5" customHeight="1" x14ac:dyDescent="0.2">
      <c r="D50" s="2"/>
      <c r="E50" s="21"/>
      <c r="F50" s="21"/>
      <c r="G50" s="21"/>
      <c r="H50" s="21"/>
      <c r="I50" s="21"/>
      <c r="J50" s="21"/>
      <c r="K50" s="21"/>
      <c r="L50" s="21"/>
      <c r="M50" s="9"/>
      <c r="N50" s="10"/>
      <c r="O50" s="10"/>
      <c r="P50" s="2"/>
      <c r="Q50" s="2"/>
      <c r="R50" s="2"/>
      <c r="S50" s="3"/>
      <c r="T50" s="12"/>
      <c r="U50" s="12"/>
      <c r="V50" s="11"/>
      <c r="W50" s="11"/>
      <c r="X50" s="11"/>
      <c r="Y50" s="11"/>
      <c r="AC50" s="53"/>
      <c r="AD50" s="53"/>
      <c r="AE50" s="47"/>
      <c r="AF50" s="47"/>
      <c r="AG50" s="47"/>
      <c r="AH50" s="47"/>
      <c r="AI50" s="47"/>
      <c r="AJ50" s="47"/>
      <c r="AK50" s="47"/>
    </row>
    <row r="51" spans="1:37" ht="13.5" customHeight="1" x14ac:dyDescent="0.2">
      <c r="B51" s="20" t="s">
        <v>25</v>
      </c>
      <c r="C51" s="16"/>
      <c r="D51" s="17"/>
      <c r="E51" s="22"/>
      <c r="F51" s="22"/>
      <c r="G51" s="22"/>
      <c r="H51" s="22"/>
      <c r="I51" s="22"/>
      <c r="J51" s="22"/>
      <c r="K51" s="22"/>
      <c r="L51" s="22"/>
      <c r="M51" s="18"/>
      <c r="N51" s="17"/>
      <c r="O51" s="17"/>
      <c r="P51" s="17"/>
      <c r="Q51" s="17"/>
      <c r="R51" s="17"/>
      <c r="S51" s="18"/>
      <c r="T51" s="12"/>
      <c r="U51" s="12"/>
      <c r="V51" s="11"/>
      <c r="W51" s="11"/>
      <c r="X51" s="11"/>
      <c r="Y51" s="11"/>
      <c r="AC51" s="47"/>
      <c r="AD51" s="47"/>
      <c r="AE51" s="47"/>
      <c r="AF51" s="47"/>
      <c r="AG51" s="47"/>
      <c r="AH51" s="47"/>
      <c r="AI51" s="47"/>
      <c r="AJ51" s="47"/>
      <c r="AK51" s="47"/>
    </row>
    <row r="52" spans="1:37" ht="13.5" customHeight="1" x14ac:dyDescent="0.2">
      <c r="B52" s="20" t="s">
        <v>26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T52" s="12"/>
      <c r="U52" s="12"/>
      <c r="V52" s="11"/>
      <c r="W52" s="11"/>
      <c r="X52" s="11"/>
      <c r="Y52" s="11"/>
      <c r="AC52" s="47"/>
      <c r="AD52" s="47"/>
      <c r="AE52" s="47"/>
      <c r="AF52" s="47"/>
      <c r="AG52" s="47"/>
      <c r="AH52" s="47"/>
      <c r="AI52" s="47"/>
      <c r="AJ52" s="47"/>
      <c r="AK52" s="47"/>
    </row>
    <row r="53" spans="1:37" ht="13.5" customHeight="1" x14ac:dyDescent="0.2">
      <c r="B53" s="20" t="s">
        <v>31</v>
      </c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12"/>
      <c r="U53" s="12"/>
      <c r="V53" s="11"/>
      <c r="W53" s="11"/>
      <c r="X53" s="11"/>
      <c r="Y53" s="11"/>
      <c r="AC53" s="47"/>
      <c r="AD53" s="47"/>
      <c r="AE53" s="47"/>
      <c r="AF53" s="47"/>
      <c r="AG53" s="47"/>
      <c r="AH53" s="47"/>
      <c r="AI53" s="47"/>
      <c r="AJ53" s="47"/>
      <c r="AK53" s="47"/>
    </row>
    <row r="54" spans="1:37" ht="13.5" customHeight="1" x14ac:dyDescent="0.2">
      <c r="B54" s="20" t="s">
        <v>39</v>
      </c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12"/>
      <c r="U54" s="12"/>
      <c r="V54" s="11"/>
      <c r="W54" s="11"/>
      <c r="X54" s="11"/>
      <c r="Y54" s="11"/>
      <c r="AC54" s="47"/>
      <c r="AD54" s="47"/>
      <c r="AE54" s="47"/>
      <c r="AF54" s="47"/>
      <c r="AG54" s="47"/>
      <c r="AH54" s="47"/>
      <c r="AI54" s="47"/>
      <c r="AJ54" s="47"/>
      <c r="AK54" s="47"/>
    </row>
    <row r="55" spans="1:37" ht="13.5" customHeight="1" x14ac:dyDescent="0.2">
      <c r="B55" s="19" t="s">
        <v>27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T55" s="11"/>
      <c r="U55" s="11"/>
      <c r="V55" s="11"/>
      <c r="W55" s="11"/>
      <c r="X55" s="11"/>
      <c r="Y55" s="11"/>
      <c r="AC55" s="47"/>
      <c r="AD55" s="47"/>
      <c r="AE55" s="47"/>
      <c r="AF55" s="47"/>
      <c r="AG55" s="47"/>
      <c r="AH55" s="47"/>
      <c r="AI55" s="47"/>
      <c r="AJ55" s="47"/>
      <c r="AK55" s="47"/>
    </row>
    <row r="56" spans="1:37" ht="13.5" customHeight="1" x14ac:dyDescent="0.2">
      <c r="A56" s="59"/>
      <c r="B56" s="59"/>
      <c r="C56" s="59"/>
      <c r="D56" s="24"/>
      <c r="E56" s="24"/>
      <c r="F56" s="24"/>
      <c r="G56" s="24"/>
      <c r="H56" s="24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88"/>
      <c r="U56" s="88"/>
      <c r="AC56" s="47"/>
      <c r="AD56" s="47"/>
      <c r="AE56" s="47"/>
      <c r="AF56" s="47"/>
      <c r="AG56" s="47"/>
      <c r="AH56" s="47"/>
      <c r="AI56" s="47"/>
      <c r="AJ56" s="47"/>
      <c r="AK56" s="47"/>
    </row>
    <row r="57" spans="1:37" ht="12.75" x14ac:dyDescent="0.2">
      <c r="A57" s="59"/>
      <c r="B57" s="22" t="s">
        <v>30</v>
      </c>
      <c r="C57" s="60" t="s">
        <v>32</v>
      </c>
      <c r="D57" s="6"/>
      <c r="E57" s="61"/>
      <c r="F57" s="24"/>
      <c r="G57" s="24"/>
      <c r="H57" s="24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88"/>
      <c r="U57" s="88"/>
      <c r="AC57" s="47"/>
      <c r="AD57" s="47"/>
      <c r="AE57" s="47"/>
      <c r="AF57" s="47"/>
      <c r="AG57" s="47"/>
      <c r="AH57" s="47"/>
      <c r="AI57" s="47"/>
      <c r="AJ57" s="47"/>
      <c r="AK57" s="47"/>
    </row>
    <row r="58" spans="1:37" ht="11.25" customHeight="1" x14ac:dyDescent="0.2">
      <c r="A58" s="59"/>
      <c r="B58" s="10"/>
      <c r="C58" s="10"/>
      <c r="D58" s="61"/>
      <c r="E58" s="61"/>
      <c r="F58" s="24"/>
      <c r="G58" s="24"/>
      <c r="H58" s="24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88"/>
      <c r="U58" s="88"/>
      <c r="AC58" s="47"/>
      <c r="AD58" s="47"/>
      <c r="AE58" s="47"/>
      <c r="AF58" s="47"/>
      <c r="AG58" s="47"/>
      <c r="AH58" s="47"/>
      <c r="AI58" s="47"/>
      <c r="AJ58" s="47"/>
      <c r="AK58" s="47"/>
    </row>
    <row r="59" spans="1:37" x14ac:dyDescent="0.2">
      <c r="A59" s="59"/>
      <c r="B59" s="10"/>
      <c r="C59" s="10"/>
      <c r="D59" s="24"/>
      <c r="E59" s="24"/>
      <c r="F59" s="24"/>
      <c r="G59" s="24"/>
      <c r="H59" s="24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88"/>
      <c r="U59" s="88"/>
      <c r="AC59" s="47"/>
      <c r="AD59" s="47"/>
      <c r="AE59" s="47"/>
      <c r="AF59" s="47"/>
      <c r="AG59" s="47"/>
      <c r="AH59" s="47"/>
      <c r="AI59" s="47"/>
      <c r="AJ59" s="47"/>
      <c r="AK59" s="47"/>
    </row>
    <row r="60" spans="1:37" x14ac:dyDescent="0.2">
      <c r="A60" s="59"/>
      <c r="B60" s="10"/>
      <c r="C60" s="10"/>
      <c r="D60" s="24"/>
      <c r="E60" s="24"/>
      <c r="F60" s="24"/>
      <c r="G60" s="24"/>
      <c r="H60" s="24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88"/>
      <c r="U60" s="88"/>
      <c r="AC60" s="47"/>
      <c r="AD60" s="47"/>
      <c r="AE60" s="47"/>
      <c r="AF60" s="47"/>
      <c r="AG60" s="47"/>
      <c r="AH60" s="47"/>
      <c r="AI60" s="47"/>
      <c r="AJ60" s="47"/>
      <c r="AK60" s="47"/>
    </row>
    <row r="61" spans="1:37" x14ac:dyDescent="0.2">
      <c r="AC61" s="47"/>
      <c r="AD61" s="47"/>
      <c r="AE61" s="47"/>
      <c r="AF61" s="47"/>
      <c r="AG61" s="47"/>
      <c r="AH61" s="47"/>
      <c r="AI61" s="47"/>
      <c r="AJ61" s="47"/>
      <c r="AK61" s="47"/>
    </row>
    <row r="62" spans="1:37" x14ac:dyDescent="0.2">
      <c r="AC62" s="47"/>
      <c r="AD62" s="47"/>
      <c r="AE62" s="47"/>
      <c r="AF62" s="47"/>
      <c r="AG62" s="47"/>
      <c r="AH62" s="47"/>
      <c r="AI62" s="47"/>
      <c r="AJ62" s="47"/>
      <c r="AK62" s="47"/>
    </row>
    <row r="63" spans="1:37" x14ac:dyDescent="0.2">
      <c r="AC63" s="47"/>
      <c r="AD63" s="47"/>
      <c r="AE63" s="47"/>
      <c r="AF63" s="47"/>
      <c r="AG63" s="47"/>
      <c r="AH63" s="47"/>
      <c r="AI63" s="47"/>
      <c r="AJ63" s="47"/>
      <c r="AK63" s="47"/>
    </row>
    <row r="64" spans="1:37" x14ac:dyDescent="0.2">
      <c r="AC64" s="47"/>
      <c r="AD64" s="47"/>
      <c r="AE64" s="47"/>
      <c r="AF64" s="47"/>
      <c r="AG64" s="47"/>
      <c r="AH64" s="47"/>
      <c r="AI64" s="47"/>
      <c r="AJ64" s="47"/>
      <c r="AK64" s="47"/>
    </row>
    <row r="65" spans="29:37" x14ac:dyDescent="0.2">
      <c r="AC65" s="47"/>
      <c r="AD65" s="47"/>
      <c r="AE65" s="47"/>
      <c r="AF65" s="47"/>
      <c r="AG65" s="47"/>
      <c r="AH65" s="47"/>
      <c r="AI65" s="47"/>
      <c r="AJ65" s="47"/>
      <c r="AK65" s="47"/>
    </row>
    <row r="66" spans="29:37" x14ac:dyDescent="0.2">
      <c r="AC66" s="47"/>
      <c r="AD66" s="47"/>
      <c r="AE66" s="47"/>
      <c r="AF66" s="47"/>
      <c r="AG66" s="47"/>
      <c r="AH66" s="47"/>
      <c r="AI66" s="47"/>
      <c r="AJ66" s="47"/>
      <c r="AK66" s="47"/>
    </row>
    <row r="67" spans="29:37" x14ac:dyDescent="0.2">
      <c r="AC67" s="47"/>
      <c r="AD67" s="47"/>
      <c r="AE67" s="47"/>
      <c r="AF67" s="47"/>
      <c r="AG67" s="47"/>
      <c r="AH67" s="47"/>
      <c r="AI67" s="47"/>
      <c r="AJ67" s="47"/>
      <c r="AK67" s="47"/>
    </row>
    <row r="68" spans="29:37" x14ac:dyDescent="0.2">
      <c r="AC68" s="47"/>
      <c r="AD68" s="47"/>
      <c r="AE68" s="47"/>
      <c r="AF68" s="47"/>
      <c r="AG68" s="47"/>
      <c r="AH68" s="47"/>
      <c r="AI68" s="47"/>
      <c r="AJ68" s="47"/>
      <c r="AK68" s="47"/>
    </row>
    <row r="69" spans="29:37" x14ac:dyDescent="0.2">
      <c r="AC69" s="47"/>
      <c r="AD69" s="47"/>
      <c r="AE69" s="47"/>
      <c r="AF69" s="47"/>
      <c r="AG69" s="47"/>
      <c r="AH69" s="47"/>
      <c r="AI69" s="47"/>
      <c r="AJ69" s="47"/>
      <c r="AK69" s="47"/>
    </row>
    <row r="70" spans="29:37" x14ac:dyDescent="0.2">
      <c r="AC70" s="47"/>
      <c r="AD70" s="47"/>
      <c r="AE70" s="47"/>
      <c r="AF70" s="47"/>
      <c r="AG70" s="47"/>
      <c r="AH70" s="47"/>
      <c r="AI70" s="47"/>
      <c r="AJ70" s="47"/>
      <c r="AK70" s="47"/>
    </row>
    <row r="71" spans="29:37" x14ac:dyDescent="0.2">
      <c r="AC71" s="47"/>
      <c r="AD71" s="47"/>
      <c r="AE71" s="47"/>
      <c r="AF71" s="47"/>
      <c r="AG71" s="47"/>
      <c r="AH71" s="47"/>
      <c r="AI71" s="47"/>
      <c r="AJ71" s="47"/>
      <c r="AK71" s="47"/>
    </row>
    <row r="72" spans="29:37" x14ac:dyDescent="0.2">
      <c r="AC72" s="47"/>
      <c r="AD72" s="47"/>
      <c r="AE72" s="47"/>
      <c r="AF72" s="47"/>
      <c r="AG72" s="47"/>
      <c r="AH72" s="47"/>
      <c r="AI72" s="47"/>
      <c r="AJ72" s="47"/>
      <c r="AK72" s="47"/>
    </row>
    <row r="73" spans="29:37" x14ac:dyDescent="0.2">
      <c r="AC73" s="47"/>
      <c r="AD73" s="47"/>
      <c r="AE73" s="47"/>
      <c r="AF73" s="47"/>
      <c r="AG73" s="47"/>
      <c r="AH73" s="47"/>
      <c r="AI73" s="47"/>
      <c r="AJ73" s="47"/>
      <c r="AK73" s="47"/>
    </row>
    <row r="74" spans="29:37" x14ac:dyDescent="0.2">
      <c r="AC74" s="47"/>
      <c r="AD74" s="47"/>
      <c r="AE74" s="47"/>
      <c r="AF74" s="47"/>
      <c r="AG74" s="47"/>
      <c r="AH74" s="47"/>
      <c r="AI74" s="47"/>
      <c r="AJ74" s="47"/>
      <c r="AK74" s="47"/>
    </row>
    <row r="75" spans="29:37" x14ac:dyDescent="0.2">
      <c r="AC75" s="47"/>
      <c r="AD75" s="47"/>
      <c r="AE75" s="47"/>
      <c r="AF75" s="47"/>
      <c r="AG75" s="47"/>
      <c r="AH75" s="47"/>
      <c r="AI75" s="47"/>
      <c r="AJ75" s="47"/>
      <c r="AK75" s="47"/>
    </row>
    <row r="76" spans="29:37" x14ac:dyDescent="0.2">
      <c r="AC76" s="47"/>
      <c r="AD76" s="47"/>
      <c r="AE76" s="47"/>
      <c r="AF76" s="47"/>
      <c r="AG76" s="47"/>
      <c r="AH76" s="47"/>
      <c r="AI76" s="47"/>
      <c r="AJ76" s="47"/>
      <c r="AK76" s="47"/>
    </row>
    <row r="77" spans="29:37" x14ac:dyDescent="0.2">
      <c r="AC77" s="47"/>
      <c r="AD77" s="47"/>
      <c r="AE77" s="47"/>
      <c r="AF77" s="47"/>
      <c r="AG77" s="47"/>
      <c r="AH77" s="47"/>
      <c r="AI77" s="47"/>
      <c r="AJ77" s="47"/>
      <c r="AK77" s="47"/>
    </row>
    <row r="78" spans="29:37" x14ac:dyDescent="0.2">
      <c r="AC78" s="47"/>
      <c r="AD78" s="47"/>
      <c r="AE78" s="47"/>
      <c r="AF78" s="47"/>
      <c r="AG78" s="47"/>
      <c r="AH78" s="47"/>
      <c r="AI78" s="47"/>
      <c r="AJ78" s="47"/>
      <c r="AK78" s="47"/>
    </row>
    <row r="79" spans="29:37" x14ac:dyDescent="0.2">
      <c r="AC79" s="47"/>
      <c r="AD79" s="47"/>
      <c r="AE79" s="47"/>
      <c r="AF79" s="47"/>
      <c r="AG79" s="47"/>
      <c r="AH79" s="47"/>
      <c r="AI79" s="47"/>
      <c r="AJ79" s="47"/>
      <c r="AK79" s="47"/>
    </row>
    <row r="80" spans="29:37" x14ac:dyDescent="0.2">
      <c r="AC80" s="47"/>
      <c r="AD80" s="47"/>
      <c r="AE80" s="47"/>
      <c r="AF80" s="47"/>
      <c r="AG80" s="47"/>
      <c r="AH80" s="47"/>
      <c r="AI80" s="47"/>
      <c r="AJ80" s="47"/>
      <c r="AK80" s="47"/>
    </row>
    <row r="81" spans="29:37" x14ac:dyDescent="0.2">
      <c r="AC81" s="47"/>
      <c r="AD81" s="47"/>
      <c r="AE81" s="47"/>
      <c r="AF81" s="47"/>
      <c r="AG81" s="47"/>
      <c r="AH81" s="47"/>
      <c r="AI81" s="47"/>
      <c r="AJ81" s="47"/>
      <c r="AK81" s="47"/>
    </row>
    <row r="82" spans="29:37" x14ac:dyDescent="0.2">
      <c r="AC82" s="47"/>
      <c r="AD82" s="47"/>
      <c r="AE82" s="47"/>
      <c r="AF82" s="47"/>
      <c r="AG82" s="47"/>
      <c r="AH82" s="47"/>
      <c r="AI82" s="47"/>
      <c r="AJ82" s="47"/>
      <c r="AK82" s="47"/>
    </row>
    <row r="83" spans="29:37" x14ac:dyDescent="0.2">
      <c r="AC83" s="47"/>
      <c r="AD83" s="47"/>
      <c r="AE83" s="47"/>
      <c r="AF83" s="47"/>
      <c r="AG83" s="47"/>
      <c r="AH83" s="47"/>
      <c r="AI83" s="47"/>
      <c r="AJ83" s="47"/>
      <c r="AK83" s="47"/>
    </row>
    <row r="84" spans="29:37" x14ac:dyDescent="0.2">
      <c r="AC84" s="47"/>
      <c r="AD84" s="47"/>
      <c r="AE84" s="47"/>
      <c r="AF84" s="47"/>
      <c r="AG84" s="47"/>
      <c r="AH84" s="47"/>
      <c r="AI84" s="47"/>
      <c r="AJ84" s="47"/>
      <c r="AK84" s="47"/>
    </row>
    <row r="85" spans="29:37" x14ac:dyDescent="0.2">
      <c r="AC85" s="47"/>
      <c r="AD85" s="47"/>
      <c r="AE85" s="47"/>
      <c r="AF85" s="47"/>
      <c r="AG85" s="47"/>
      <c r="AH85" s="47"/>
      <c r="AI85" s="47"/>
      <c r="AJ85" s="47"/>
      <c r="AK85" s="47"/>
    </row>
    <row r="86" spans="29:37" x14ac:dyDescent="0.2">
      <c r="AC86" s="47"/>
      <c r="AD86" s="47"/>
      <c r="AE86" s="47"/>
      <c r="AF86" s="47"/>
      <c r="AG86" s="47"/>
      <c r="AH86" s="47"/>
      <c r="AI86" s="47"/>
      <c r="AJ86" s="47"/>
      <c r="AK86" s="47"/>
    </row>
    <row r="87" spans="29:37" x14ac:dyDescent="0.2">
      <c r="AC87" s="47"/>
      <c r="AD87" s="47"/>
      <c r="AE87" s="47"/>
      <c r="AF87" s="47"/>
      <c r="AG87" s="47"/>
      <c r="AH87" s="47"/>
      <c r="AI87" s="47"/>
      <c r="AJ87" s="47"/>
      <c r="AK87" s="47"/>
    </row>
    <row r="88" spans="29:37" x14ac:dyDescent="0.2">
      <c r="AC88" s="47"/>
      <c r="AD88" s="47"/>
      <c r="AE88" s="47"/>
      <c r="AF88" s="47"/>
      <c r="AG88" s="47"/>
      <c r="AH88" s="47"/>
      <c r="AI88" s="47"/>
      <c r="AJ88" s="47"/>
      <c r="AK88" s="47"/>
    </row>
    <row r="89" spans="29:37" x14ac:dyDescent="0.2">
      <c r="AC89" s="47"/>
      <c r="AD89" s="47"/>
      <c r="AE89" s="47"/>
      <c r="AF89" s="47"/>
      <c r="AG89" s="47"/>
      <c r="AH89" s="47"/>
      <c r="AI89" s="47"/>
      <c r="AJ89" s="47"/>
      <c r="AK89" s="47"/>
    </row>
    <row r="90" spans="29:37" x14ac:dyDescent="0.2">
      <c r="AC90" s="47"/>
      <c r="AD90" s="47"/>
      <c r="AE90" s="47"/>
      <c r="AF90" s="47"/>
      <c r="AG90" s="47"/>
      <c r="AH90" s="47"/>
      <c r="AI90" s="47"/>
      <c r="AJ90" s="47"/>
      <c r="AK90" s="47"/>
    </row>
    <row r="91" spans="29:37" x14ac:dyDescent="0.2">
      <c r="AC91" s="47"/>
      <c r="AD91" s="47"/>
      <c r="AE91" s="47"/>
      <c r="AF91" s="47"/>
      <c r="AG91" s="47"/>
      <c r="AH91" s="47"/>
      <c r="AI91" s="47"/>
      <c r="AJ91" s="47"/>
      <c r="AK91" s="47"/>
    </row>
    <row r="92" spans="29:37" x14ac:dyDescent="0.2">
      <c r="AC92" s="47"/>
      <c r="AD92" s="47"/>
      <c r="AE92" s="47"/>
      <c r="AF92" s="47"/>
      <c r="AG92" s="47"/>
      <c r="AH92" s="47"/>
      <c r="AI92" s="47"/>
      <c r="AJ92" s="47"/>
      <c r="AK92" s="47"/>
    </row>
    <row r="93" spans="29:37" x14ac:dyDescent="0.2">
      <c r="AC93" s="47"/>
      <c r="AD93" s="47"/>
      <c r="AE93" s="47"/>
      <c r="AF93" s="47"/>
      <c r="AG93" s="47"/>
      <c r="AH93" s="47"/>
      <c r="AI93" s="47"/>
      <c r="AJ93" s="47"/>
      <c r="AK93" s="47"/>
    </row>
    <row r="94" spans="29:37" x14ac:dyDescent="0.2">
      <c r="AC94" s="47"/>
      <c r="AD94" s="47"/>
      <c r="AE94" s="47"/>
      <c r="AF94" s="47"/>
      <c r="AG94" s="47"/>
      <c r="AH94" s="47"/>
      <c r="AI94" s="47"/>
      <c r="AJ94" s="47"/>
      <c r="AK94" s="47"/>
    </row>
    <row r="95" spans="29:37" x14ac:dyDescent="0.2">
      <c r="AC95" s="47"/>
      <c r="AD95" s="47"/>
      <c r="AE95" s="47"/>
      <c r="AF95" s="47"/>
      <c r="AG95" s="47"/>
      <c r="AH95" s="47"/>
      <c r="AI95" s="47"/>
      <c r="AJ95" s="47"/>
      <c r="AK95" s="47"/>
    </row>
    <row r="96" spans="29:37" x14ac:dyDescent="0.2">
      <c r="AC96" s="47"/>
      <c r="AD96" s="47"/>
      <c r="AE96" s="47"/>
      <c r="AF96" s="47"/>
      <c r="AG96" s="47"/>
      <c r="AH96" s="47"/>
      <c r="AI96" s="47"/>
      <c r="AJ96" s="47"/>
      <c r="AK96" s="47"/>
    </row>
    <row r="97" spans="29:37" x14ac:dyDescent="0.2">
      <c r="AC97" s="47"/>
      <c r="AD97" s="47"/>
      <c r="AE97" s="47"/>
      <c r="AF97" s="47"/>
      <c r="AG97" s="47"/>
      <c r="AH97" s="47"/>
      <c r="AI97" s="47"/>
      <c r="AJ97" s="47"/>
      <c r="AK97" s="47"/>
    </row>
    <row r="98" spans="29:37" x14ac:dyDescent="0.2">
      <c r="AC98" s="47"/>
      <c r="AD98" s="47"/>
      <c r="AE98" s="47"/>
      <c r="AF98" s="47"/>
      <c r="AG98" s="47"/>
      <c r="AH98" s="47"/>
      <c r="AI98" s="47"/>
      <c r="AJ98" s="47"/>
      <c r="AK98" s="47"/>
    </row>
    <row r="99" spans="29:37" x14ac:dyDescent="0.2">
      <c r="AC99" s="47"/>
      <c r="AD99" s="47"/>
      <c r="AE99" s="47"/>
      <c r="AF99" s="47"/>
      <c r="AG99" s="47"/>
      <c r="AH99" s="47"/>
      <c r="AI99" s="47"/>
      <c r="AJ99" s="47"/>
      <c r="AK99" s="47"/>
    </row>
    <row r="100" spans="29:37" x14ac:dyDescent="0.2">
      <c r="AC100" s="47"/>
      <c r="AD100" s="47"/>
      <c r="AE100" s="47"/>
      <c r="AF100" s="47"/>
      <c r="AG100" s="47"/>
      <c r="AH100" s="47"/>
      <c r="AI100" s="47"/>
      <c r="AJ100" s="47"/>
      <c r="AK100" s="47"/>
    </row>
    <row r="101" spans="29:37" x14ac:dyDescent="0.2">
      <c r="AC101" s="47"/>
      <c r="AD101" s="47"/>
      <c r="AE101" s="47"/>
      <c r="AF101" s="47"/>
      <c r="AG101" s="47"/>
      <c r="AH101" s="47"/>
      <c r="AI101" s="47"/>
      <c r="AJ101" s="47"/>
      <c r="AK101" s="47"/>
    </row>
    <row r="102" spans="29:37" x14ac:dyDescent="0.2">
      <c r="AC102" s="47"/>
      <c r="AD102" s="47"/>
      <c r="AE102" s="47"/>
      <c r="AF102" s="47"/>
      <c r="AG102" s="47"/>
      <c r="AH102" s="47"/>
      <c r="AI102" s="47"/>
      <c r="AJ102" s="47"/>
      <c r="AK102" s="47"/>
    </row>
    <row r="103" spans="29:37" x14ac:dyDescent="0.2">
      <c r="AC103" s="47"/>
      <c r="AD103" s="47"/>
      <c r="AE103" s="47"/>
      <c r="AF103" s="47"/>
      <c r="AG103" s="47"/>
      <c r="AH103" s="47"/>
      <c r="AI103" s="47"/>
      <c r="AJ103" s="47"/>
      <c r="AK103" s="47"/>
    </row>
    <row r="104" spans="29:37" x14ac:dyDescent="0.2">
      <c r="AC104" s="47"/>
      <c r="AD104" s="47"/>
      <c r="AE104" s="47"/>
      <c r="AF104" s="47"/>
      <c r="AG104" s="47"/>
      <c r="AH104" s="47"/>
      <c r="AI104" s="47"/>
      <c r="AJ104" s="47"/>
      <c r="AK104" s="47"/>
    </row>
    <row r="105" spans="29:37" x14ac:dyDescent="0.2">
      <c r="AC105" s="47"/>
      <c r="AD105" s="47"/>
      <c r="AE105" s="47"/>
      <c r="AF105" s="47"/>
      <c r="AG105" s="47"/>
      <c r="AH105" s="47"/>
      <c r="AI105" s="47"/>
      <c r="AJ105" s="47"/>
      <c r="AK105" s="47"/>
    </row>
    <row r="106" spans="29:37" x14ac:dyDescent="0.2">
      <c r="AC106" s="47"/>
      <c r="AD106" s="47"/>
      <c r="AE106" s="47"/>
      <c r="AF106" s="47"/>
      <c r="AG106" s="47"/>
      <c r="AH106" s="47"/>
      <c r="AI106" s="47"/>
      <c r="AJ106" s="47"/>
      <c r="AK106" s="47"/>
    </row>
    <row r="107" spans="29:37" x14ac:dyDescent="0.2">
      <c r="AC107" s="47"/>
      <c r="AD107" s="47"/>
      <c r="AE107" s="47"/>
      <c r="AF107" s="47"/>
      <c r="AG107" s="47"/>
      <c r="AH107" s="47"/>
      <c r="AI107" s="47"/>
      <c r="AJ107" s="47"/>
      <c r="AK107" s="47"/>
    </row>
    <row r="108" spans="29:37" x14ac:dyDescent="0.2">
      <c r="AC108" s="47"/>
      <c r="AD108" s="47"/>
      <c r="AE108" s="47"/>
      <c r="AF108" s="47"/>
      <c r="AG108" s="47"/>
      <c r="AH108" s="47"/>
      <c r="AI108" s="47"/>
      <c r="AJ108" s="47"/>
      <c r="AK108" s="47"/>
    </row>
    <row r="109" spans="29:37" x14ac:dyDescent="0.2">
      <c r="AC109" s="47"/>
      <c r="AD109" s="47"/>
      <c r="AE109" s="47"/>
      <c r="AF109" s="47"/>
      <c r="AG109" s="47"/>
      <c r="AH109" s="47"/>
      <c r="AI109" s="47"/>
      <c r="AJ109" s="47"/>
      <c r="AK109" s="47"/>
    </row>
    <row r="110" spans="29:37" x14ac:dyDescent="0.2">
      <c r="AC110" s="47"/>
      <c r="AD110" s="47"/>
      <c r="AE110" s="47"/>
      <c r="AF110" s="47"/>
      <c r="AG110" s="47"/>
      <c r="AH110" s="47"/>
      <c r="AI110" s="47"/>
      <c r="AJ110" s="47"/>
      <c r="AK110" s="47"/>
    </row>
    <row r="111" spans="29:37" x14ac:dyDescent="0.2">
      <c r="AC111" s="47"/>
      <c r="AD111" s="47"/>
      <c r="AE111" s="47"/>
      <c r="AF111" s="47"/>
      <c r="AG111" s="47"/>
      <c r="AH111" s="47"/>
      <c r="AI111" s="47"/>
      <c r="AJ111" s="47"/>
      <c r="AK111" s="47"/>
    </row>
    <row r="112" spans="29:37" x14ac:dyDescent="0.2">
      <c r="AC112" s="47"/>
      <c r="AD112" s="47"/>
      <c r="AE112" s="47"/>
      <c r="AF112" s="47"/>
      <c r="AG112" s="47"/>
      <c r="AH112" s="47"/>
      <c r="AI112" s="47"/>
      <c r="AJ112" s="47"/>
      <c r="AK112" s="47"/>
    </row>
    <row r="113" spans="29:37" x14ac:dyDescent="0.2">
      <c r="AC113" s="47"/>
      <c r="AD113" s="47"/>
      <c r="AE113" s="47"/>
      <c r="AF113" s="47"/>
      <c r="AG113" s="47"/>
      <c r="AH113" s="47"/>
      <c r="AI113" s="47"/>
      <c r="AJ113" s="47"/>
      <c r="AK113" s="47"/>
    </row>
    <row r="114" spans="29:37" x14ac:dyDescent="0.2">
      <c r="AC114" s="47"/>
      <c r="AD114" s="47"/>
      <c r="AE114" s="47"/>
      <c r="AF114" s="47"/>
      <c r="AG114" s="47"/>
      <c r="AH114" s="47"/>
      <c r="AI114" s="47"/>
      <c r="AJ114" s="47"/>
      <c r="AK114" s="47"/>
    </row>
    <row r="115" spans="29:37" x14ac:dyDescent="0.2">
      <c r="AC115" s="47"/>
      <c r="AD115" s="47"/>
      <c r="AE115" s="47"/>
      <c r="AF115" s="47"/>
      <c r="AG115" s="47"/>
      <c r="AH115" s="47"/>
      <c r="AI115" s="47"/>
      <c r="AJ115" s="47"/>
      <c r="AK115" s="47"/>
    </row>
    <row r="116" spans="29:37" x14ac:dyDescent="0.2">
      <c r="AC116" s="47"/>
      <c r="AD116" s="47"/>
      <c r="AE116" s="47"/>
      <c r="AF116" s="47"/>
      <c r="AG116" s="47"/>
      <c r="AH116" s="47"/>
      <c r="AI116" s="47"/>
      <c r="AJ116" s="47"/>
      <c r="AK116" s="47"/>
    </row>
    <row r="117" spans="29:37" x14ac:dyDescent="0.2">
      <c r="AC117" s="47"/>
      <c r="AD117" s="47"/>
      <c r="AE117" s="47"/>
      <c r="AF117" s="47"/>
      <c r="AG117" s="47"/>
      <c r="AH117" s="47"/>
      <c r="AI117" s="47"/>
      <c r="AJ117" s="47"/>
      <c r="AK117" s="47"/>
    </row>
    <row r="118" spans="29:37" x14ac:dyDescent="0.2">
      <c r="AC118" s="47"/>
      <c r="AD118" s="47"/>
      <c r="AE118" s="47"/>
      <c r="AF118" s="47"/>
      <c r="AG118" s="47"/>
      <c r="AH118" s="47"/>
      <c r="AI118" s="47"/>
      <c r="AJ118" s="47"/>
      <c r="AK118" s="47"/>
    </row>
    <row r="119" spans="29:37" x14ac:dyDescent="0.2">
      <c r="AC119" s="47"/>
      <c r="AD119" s="47"/>
      <c r="AE119" s="47"/>
      <c r="AF119" s="47"/>
      <c r="AG119" s="47"/>
      <c r="AH119" s="47"/>
      <c r="AI119" s="47"/>
      <c r="AJ119" s="47"/>
      <c r="AK119" s="47"/>
    </row>
    <row r="120" spans="29:37" x14ac:dyDescent="0.2">
      <c r="AC120" s="47"/>
      <c r="AD120" s="47"/>
      <c r="AE120" s="47"/>
      <c r="AF120" s="47"/>
      <c r="AG120" s="47"/>
      <c r="AH120" s="47"/>
      <c r="AI120" s="47"/>
      <c r="AJ120" s="47"/>
      <c r="AK120" s="47"/>
    </row>
    <row r="121" spans="29:37" x14ac:dyDescent="0.2">
      <c r="AC121" s="47"/>
      <c r="AD121" s="47"/>
      <c r="AE121" s="47"/>
      <c r="AF121" s="47"/>
      <c r="AG121" s="47"/>
      <c r="AH121" s="47"/>
      <c r="AI121" s="47"/>
      <c r="AJ121" s="47"/>
      <c r="AK121" s="47"/>
    </row>
    <row r="122" spans="29:37" x14ac:dyDescent="0.2">
      <c r="AC122" s="47"/>
      <c r="AD122" s="47"/>
      <c r="AE122" s="47"/>
      <c r="AF122" s="47"/>
      <c r="AG122" s="47"/>
      <c r="AH122" s="47"/>
      <c r="AI122" s="47"/>
      <c r="AJ122" s="47"/>
      <c r="AK122" s="47"/>
    </row>
    <row r="123" spans="29:37" x14ac:dyDescent="0.2">
      <c r="AC123" s="47"/>
      <c r="AD123" s="47"/>
      <c r="AE123" s="47"/>
      <c r="AF123" s="47"/>
      <c r="AG123" s="47"/>
      <c r="AH123" s="47"/>
      <c r="AI123" s="47"/>
      <c r="AJ123" s="47"/>
      <c r="AK123" s="47"/>
    </row>
    <row r="124" spans="29:37" x14ac:dyDescent="0.2">
      <c r="AC124" s="47"/>
      <c r="AD124" s="47"/>
      <c r="AE124" s="47"/>
      <c r="AF124" s="47"/>
      <c r="AG124" s="47"/>
      <c r="AH124" s="47"/>
      <c r="AI124" s="47"/>
      <c r="AJ124" s="47"/>
      <c r="AK124" s="47"/>
    </row>
    <row r="125" spans="29:37" x14ac:dyDescent="0.2">
      <c r="AC125" s="47"/>
      <c r="AD125" s="47"/>
      <c r="AE125" s="47"/>
      <c r="AF125" s="47"/>
      <c r="AG125" s="47"/>
      <c r="AH125" s="47"/>
      <c r="AI125" s="47"/>
      <c r="AJ125" s="47"/>
      <c r="AK125" s="47"/>
    </row>
    <row r="126" spans="29:37" x14ac:dyDescent="0.2">
      <c r="AC126" s="47"/>
      <c r="AD126" s="47"/>
      <c r="AE126" s="47"/>
      <c r="AF126" s="47"/>
      <c r="AG126" s="47"/>
      <c r="AH126" s="47"/>
      <c r="AI126" s="47"/>
      <c r="AJ126" s="47"/>
      <c r="AK126" s="47"/>
    </row>
    <row r="127" spans="29:37" x14ac:dyDescent="0.2">
      <c r="AC127" s="47"/>
      <c r="AD127" s="47"/>
      <c r="AE127" s="47"/>
      <c r="AF127" s="47"/>
      <c r="AG127" s="47"/>
      <c r="AH127" s="47"/>
      <c r="AI127" s="47"/>
      <c r="AJ127" s="47"/>
      <c r="AK127" s="47"/>
    </row>
    <row r="128" spans="29:37" x14ac:dyDescent="0.2">
      <c r="AC128" s="47"/>
      <c r="AD128" s="47"/>
      <c r="AE128" s="47"/>
      <c r="AF128" s="47"/>
      <c r="AG128" s="47"/>
      <c r="AH128" s="47"/>
      <c r="AI128" s="47"/>
      <c r="AJ128" s="47"/>
      <c r="AK128" s="47"/>
    </row>
    <row r="129" spans="29:37" x14ac:dyDescent="0.2">
      <c r="AC129" s="47"/>
      <c r="AD129" s="47"/>
      <c r="AE129" s="47"/>
      <c r="AF129" s="47"/>
      <c r="AG129" s="47"/>
      <c r="AH129" s="47"/>
      <c r="AI129" s="47"/>
      <c r="AJ129" s="47"/>
      <c r="AK129" s="47"/>
    </row>
    <row r="130" spans="29:37" x14ac:dyDescent="0.2">
      <c r="AC130" s="47"/>
      <c r="AD130" s="47"/>
      <c r="AE130" s="47"/>
      <c r="AF130" s="47"/>
      <c r="AG130" s="47"/>
      <c r="AH130" s="47"/>
      <c r="AI130" s="47"/>
      <c r="AJ130" s="47"/>
      <c r="AK130" s="47"/>
    </row>
    <row r="131" spans="29:37" x14ac:dyDescent="0.2">
      <c r="AC131" s="47"/>
      <c r="AD131" s="47"/>
      <c r="AE131" s="47"/>
      <c r="AF131" s="47"/>
      <c r="AG131" s="47"/>
      <c r="AH131" s="47"/>
      <c r="AI131" s="47"/>
      <c r="AJ131" s="47"/>
      <c r="AK131" s="47"/>
    </row>
    <row r="132" spans="29:37" x14ac:dyDescent="0.2">
      <c r="AC132" s="47"/>
      <c r="AD132" s="47"/>
      <c r="AE132" s="47"/>
      <c r="AF132" s="47"/>
      <c r="AG132" s="47"/>
      <c r="AH132" s="47"/>
      <c r="AI132" s="47"/>
      <c r="AJ132" s="47"/>
      <c r="AK132" s="47"/>
    </row>
    <row r="133" spans="29:37" x14ac:dyDescent="0.2">
      <c r="AC133" s="47"/>
      <c r="AD133" s="47"/>
      <c r="AE133" s="47"/>
      <c r="AF133" s="47"/>
      <c r="AG133" s="47"/>
      <c r="AH133" s="47"/>
      <c r="AI133" s="47"/>
      <c r="AJ133" s="47"/>
      <c r="AK133" s="47"/>
    </row>
    <row r="134" spans="29:37" x14ac:dyDescent="0.2">
      <c r="AC134" s="47"/>
      <c r="AD134" s="47"/>
      <c r="AE134" s="47"/>
      <c r="AF134" s="47"/>
      <c r="AG134" s="47"/>
      <c r="AH134" s="47"/>
      <c r="AI134" s="47"/>
      <c r="AJ134" s="47"/>
      <c r="AK134" s="47"/>
    </row>
    <row r="135" spans="29:37" x14ac:dyDescent="0.2">
      <c r="AC135" s="47"/>
      <c r="AD135" s="47"/>
      <c r="AE135" s="47"/>
      <c r="AF135" s="47"/>
      <c r="AG135" s="47"/>
      <c r="AH135" s="47"/>
      <c r="AI135" s="47"/>
      <c r="AJ135" s="47"/>
      <c r="AK135" s="47"/>
    </row>
    <row r="136" spans="29:37" x14ac:dyDescent="0.2">
      <c r="AC136" s="47"/>
      <c r="AD136" s="47"/>
      <c r="AE136" s="47"/>
      <c r="AF136" s="47"/>
      <c r="AG136" s="47"/>
      <c r="AH136" s="47"/>
      <c r="AI136" s="47"/>
      <c r="AJ136" s="47"/>
      <c r="AK136" s="47"/>
    </row>
    <row r="137" spans="29:37" x14ac:dyDescent="0.2">
      <c r="AC137" s="47"/>
      <c r="AD137" s="47"/>
      <c r="AE137" s="47"/>
      <c r="AF137" s="47"/>
      <c r="AG137" s="47"/>
      <c r="AH137" s="47"/>
      <c r="AI137" s="47"/>
      <c r="AJ137" s="47"/>
      <c r="AK137" s="47"/>
    </row>
    <row r="138" spans="29:37" x14ac:dyDescent="0.2">
      <c r="AC138" s="47"/>
      <c r="AD138" s="47"/>
      <c r="AE138" s="47"/>
      <c r="AF138" s="47"/>
      <c r="AG138" s="47"/>
      <c r="AH138" s="47"/>
      <c r="AI138" s="47"/>
      <c r="AJ138" s="47"/>
      <c r="AK138" s="47"/>
    </row>
    <row r="139" spans="29:37" x14ac:dyDescent="0.2">
      <c r="AC139" s="47"/>
      <c r="AD139" s="47"/>
      <c r="AE139" s="47"/>
      <c r="AF139" s="47"/>
      <c r="AG139" s="47"/>
      <c r="AH139" s="47"/>
      <c r="AI139" s="47"/>
      <c r="AJ139" s="47"/>
      <c r="AK139" s="47"/>
    </row>
    <row r="140" spans="29:37" x14ac:dyDescent="0.2">
      <c r="AC140" s="47"/>
      <c r="AD140" s="47"/>
      <c r="AE140" s="47"/>
      <c r="AF140" s="47"/>
      <c r="AG140" s="47"/>
      <c r="AH140" s="47"/>
      <c r="AI140" s="47"/>
      <c r="AJ140" s="47"/>
      <c r="AK140" s="47"/>
    </row>
    <row r="141" spans="29:37" x14ac:dyDescent="0.2">
      <c r="AC141" s="47"/>
      <c r="AD141" s="47"/>
      <c r="AE141" s="47"/>
      <c r="AF141" s="47"/>
      <c r="AG141" s="47"/>
      <c r="AH141" s="47"/>
      <c r="AI141" s="47"/>
      <c r="AJ141" s="47"/>
      <c r="AK141" s="47"/>
    </row>
    <row r="142" spans="29:37" x14ac:dyDescent="0.2">
      <c r="AC142" s="47"/>
      <c r="AD142" s="47"/>
      <c r="AE142" s="47"/>
      <c r="AF142" s="47"/>
      <c r="AG142" s="47"/>
      <c r="AH142" s="47"/>
      <c r="AI142" s="47"/>
      <c r="AJ142" s="47"/>
      <c r="AK142" s="47"/>
    </row>
    <row r="143" spans="29:37" x14ac:dyDescent="0.2">
      <c r="AC143" s="47"/>
      <c r="AD143" s="47"/>
      <c r="AE143" s="47"/>
      <c r="AF143" s="47"/>
      <c r="AG143" s="47"/>
      <c r="AH143" s="47"/>
      <c r="AI143" s="47"/>
      <c r="AJ143" s="47"/>
      <c r="AK143" s="47"/>
    </row>
    <row r="144" spans="29:37" x14ac:dyDescent="0.2">
      <c r="AC144" s="47"/>
      <c r="AD144" s="47"/>
      <c r="AE144" s="47"/>
      <c r="AF144" s="47"/>
      <c r="AG144" s="47"/>
      <c r="AH144" s="47"/>
      <c r="AI144" s="47"/>
      <c r="AJ144" s="47"/>
      <c r="AK144" s="47"/>
    </row>
    <row r="145" spans="29:37" x14ac:dyDescent="0.2">
      <c r="AC145" s="47"/>
      <c r="AD145" s="47"/>
      <c r="AE145" s="47"/>
      <c r="AF145" s="47"/>
      <c r="AG145" s="47"/>
      <c r="AH145" s="47"/>
      <c r="AI145" s="47"/>
      <c r="AJ145" s="47"/>
      <c r="AK145" s="47"/>
    </row>
    <row r="146" spans="29:37" x14ac:dyDescent="0.2">
      <c r="AC146" s="47"/>
      <c r="AD146" s="47"/>
      <c r="AE146" s="47"/>
      <c r="AF146" s="47"/>
      <c r="AG146" s="47"/>
      <c r="AH146" s="47"/>
      <c r="AI146" s="47"/>
      <c r="AJ146" s="47"/>
      <c r="AK146" s="47"/>
    </row>
    <row r="147" spans="29:37" x14ac:dyDescent="0.2">
      <c r="AC147" s="47"/>
      <c r="AD147" s="47"/>
      <c r="AE147" s="47"/>
      <c r="AF147" s="47"/>
      <c r="AG147" s="47"/>
      <c r="AH147" s="47"/>
      <c r="AI147" s="47"/>
      <c r="AJ147" s="47"/>
      <c r="AK147" s="47"/>
    </row>
    <row r="148" spans="29:37" x14ac:dyDescent="0.2">
      <c r="AC148" s="47"/>
      <c r="AD148" s="47"/>
      <c r="AE148" s="47"/>
      <c r="AF148" s="47"/>
      <c r="AG148" s="47"/>
      <c r="AH148" s="47"/>
      <c r="AI148" s="47"/>
      <c r="AJ148" s="47"/>
      <c r="AK148" s="47"/>
    </row>
    <row r="149" spans="29:37" x14ac:dyDescent="0.2">
      <c r="AC149" s="47"/>
      <c r="AD149" s="47"/>
      <c r="AE149" s="47"/>
      <c r="AF149" s="47"/>
      <c r="AG149" s="47"/>
      <c r="AH149" s="47"/>
      <c r="AI149" s="47"/>
      <c r="AJ149" s="47"/>
      <c r="AK149" s="47"/>
    </row>
    <row r="150" spans="29:37" x14ac:dyDescent="0.2">
      <c r="AC150" s="47"/>
      <c r="AD150" s="47"/>
      <c r="AE150" s="47"/>
      <c r="AF150" s="47"/>
      <c r="AG150" s="47"/>
      <c r="AH150" s="47"/>
      <c r="AI150" s="47"/>
      <c r="AJ150" s="47"/>
      <c r="AK150" s="47"/>
    </row>
    <row r="151" spans="29:37" x14ac:dyDescent="0.2">
      <c r="AC151" s="47"/>
      <c r="AD151" s="47"/>
      <c r="AE151" s="47"/>
      <c r="AF151" s="47"/>
      <c r="AG151" s="47"/>
      <c r="AH151" s="47"/>
      <c r="AI151" s="47"/>
      <c r="AJ151" s="47"/>
      <c r="AK151" s="47"/>
    </row>
    <row r="152" spans="29:37" x14ac:dyDescent="0.2">
      <c r="AC152" s="47"/>
      <c r="AD152" s="47"/>
      <c r="AE152" s="47"/>
      <c r="AF152" s="47"/>
      <c r="AG152" s="47"/>
      <c r="AH152" s="47"/>
      <c r="AI152" s="47"/>
      <c r="AJ152" s="47"/>
      <c r="AK152" s="47"/>
    </row>
    <row r="153" spans="29:37" x14ac:dyDescent="0.2">
      <c r="AC153" s="47"/>
      <c r="AD153" s="47"/>
      <c r="AE153" s="47"/>
      <c r="AF153" s="47"/>
      <c r="AG153" s="47"/>
      <c r="AH153" s="47"/>
      <c r="AI153" s="47"/>
      <c r="AJ153" s="47"/>
      <c r="AK153" s="47"/>
    </row>
    <row r="154" spans="29:37" x14ac:dyDescent="0.2">
      <c r="AC154" s="47"/>
      <c r="AD154" s="47"/>
      <c r="AE154" s="47"/>
      <c r="AF154" s="47"/>
      <c r="AG154" s="47"/>
      <c r="AH154" s="47"/>
      <c r="AI154" s="47"/>
      <c r="AJ154" s="47"/>
      <c r="AK154" s="47"/>
    </row>
    <row r="155" spans="29:37" x14ac:dyDescent="0.2">
      <c r="AC155" s="47"/>
      <c r="AD155" s="47"/>
      <c r="AE155" s="47"/>
      <c r="AF155" s="47"/>
      <c r="AG155" s="47"/>
      <c r="AH155" s="47"/>
      <c r="AI155" s="47"/>
      <c r="AJ155" s="47"/>
      <c r="AK155" s="47"/>
    </row>
    <row r="156" spans="29:37" x14ac:dyDescent="0.2">
      <c r="AC156" s="47"/>
      <c r="AD156" s="47"/>
      <c r="AE156" s="47"/>
      <c r="AF156" s="47"/>
      <c r="AG156" s="47"/>
      <c r="AH156" s="47"/>
      <c r="AI156" s="47"/>
      <c r="AJ156" s="47"/>
      <c r="AK156" s="47"/>
    </row>
    <row r="157" spans="29:37" x14ac:dyDescent="0.2">
      <c r="AC157" s="47"/>
      <c r="AD157" s="47"/>
      <c r="AE157" s="47"/>
      <c r="AF157" s="47"/>
      <c r="AG157" s="47"/>
      <c r="AH157" s="47"/>
      <c r="AI157" s="47"/>
      <c r="AJ157" s="47"/>
      <c r="AK157" s="47"/>
    </row>
    <row r="158" spans="29:37" x14ac:dyDescent="0.2">
      <c r="AC158" s="47"/>
      <c r="AD158" s="47"/>
      <c r="AE158" s="47"/>
      <c r="AF158" s="47"/>
      <c r="AG158" s="47"/>
      <c r="AH158" s="47"/>
      <c r="AI158" s="47"/>
      <c r="AJ158" s="47"/>
      <c r="AK158" s="47"/>
    </row>
    <row r="159" spans="29:37" x14ac:dyDescent="0.2">
      <c r="AC159" s="47"/>
      <c r="AD159" s="47"/>
      <c r="AE159" s="47"/>
      <c r="AF159" s="47"/>
      <c r="AG159" s="47"/>
      <c r="AH159" s="47"/>
      <c r="AI159" s="47"/>
      <c r="AJ159" s="47"/>
      <c r="AK159" s="47"/>
    </row>
    <row r="160" spans="29:37" x14ac:dyDescent="0.2">
      <c r="AC160" s="47"/>
      <c r="AD160" s="47"/>
      <c r="AE160" s="47"/>
      <c r="AF160" s="47"/>
      <c r="AG160" s="47"/>
      <c r="AH160" s="47"/>
      <c r="AI160" s="47"/>
      <c r="AJ160" s="47"/>
      <c r="AK160" s="47"/>
    </row>
    <row r="161" spans="29:37" x14ac:dyDescent="0.2">
      <c r="AC161" s="47"/>
      <c r="AD161" s="47"/>
      <c r="AE161" s="47"/>
      <c r="AF161" s="47"/>
      <c r="AG161" s="47"/>
      <c r="AH161" s="47"/>
      <c r="AI161" s="47"/>
      <c r="AJ161" s="47"/>
      <c r="AK161" s="47"/>
    </row>
    <row r="162" spans="29:37" x14ac:dyDescent="0.2">
      <c r="AC162" s="47"/>
      <c r="AD162" s="47"/>
      <c r="AE162" s="47"/>
      <c r="AF162" s="47"/>
      <c r="AG162" s="47"/>
      <c r="AH162" s="47"/>
      <c r="AI162" s="47"/>
      <c r="AJ162" s="47"/>
      <c r="AK162" s="47"/>
    </row>
    <row r="163" spans="29:37" x14ac:dyDescent="0.2">
      <c r="AC163" s="47"/>
      <c r="AD163" s="47"/>
      <c r="AE163" s="47"/>
      <c r="AF163" s="47"/>
      <c r="AG163" s="47"/>
      <c r="AH163" s="47"/>
      <c r="AI163" s="47"/>
      <c r="AJ163" s="47"/>
      <c r="AK163" s="47"/>
    </row>
    <row r="164" spans="29:37" x14ac:dyDescent="0.2">
      <c r="AC164" s="47"/>
      <c r="AD164" s="47"/>
      <c r="AE164" s="47"/>
      <c r="AF164" s="47"/>
      <c r="AG164" s="47"/>
      <c r="AH164" s="47"/>
      <c r="AI164" s="47"/>
      <c r="AJ164" s="47"/>
      <c r="AK164" s="47"/>
    </row>
    <row r="165" spans="29:37" x14ac:dyDescent="0.2">
      <c r="AC165" s="47"/>
      <c r="AD165" s="47"/>
      <c r="AE165" s="47"/>
      <c r="AF165" s="47"/>
      <c r="AG165" s="47"/>
      <c r="AH165" s="47"/>
      <c r="AI165" s="47"/>
      <c r="AJ165" s="47"/>
      <c r="AK165" s="47"/>
    </row>
    <row r="166" spans="29:37" x14ac:dyDescent="0.2">
      <c r="AC166" s="47"/>
      <c r="AD166" s="47"/>
      <c r="AE166" s="47"/>
      <c r="AF166" s="47"/>
      <c r="AG166" s="47"/>
      <c r="AH166" s="47"/>
      <c r="AI166" s="47"/>
      <c r="AJ166" s="47"/>
      <c r="AK166" s="47"/>
    </row>
    <row r="167" spans="29:37" x14ac:dyDescent="0.2">
      <c r="AC167" s="47"/>
      <c r="AD167" s="47"/>
      <c r="AE167" s="47"/>
      <c r="AF167" s="47"/>
      <c r="AG167" s="47"/>
      <c r="AH167" s="47"/>
      <c r="AI167" s="47"/>
      <c r="AJ167" s="47"/>
      <c r="AK167" s="47"/>
    </row>
    <row r="168" spans="29:37" x14ac:dyDescent="0.2">
      <c r="AC168" s="47"/>
      <c r="AD168" s="47"/>
      <c r="AE168" s="47"/>
      <c r="AF168" s="47"/>
      <c r="AG168" s="47"/>
      <c r="AH168" s="47"/>
      <c r="AI168" s="47"/>
      <c r="AJ168" s="47"/>
      <c r="AK168" s="47"/>
    </row>
    <row r="169" spans="29:37" x14ac:dyDescent="0.2">
      <c r="AC169" s="47"/>
      <c r="AD169" s="47"/>
      <c r="AE169" s="47"/>
      <c r="AF169" s="47"/>
      <c r="AG169" s="47"/>
      <c r="AH169" s="47"/>
      <c r="AI169" s="47"/>
      <c r="AJ169" s="47"/>
      <c r="AK169" s="47"/>
    </row>
    <row r="170" spans="29:37" x14ac:dyDescent="0.2">
      <c r="AC170" s="47"/>
      <c r="AD170" s="47"/>
      <c r="AE170" s="47"/>
      <c r="AF170" s="47"/>
      <c r="AG170" s="47"/>
      <c r="AH170" s="47"/>
      <c r="AI170" s="47"/>
      <c r="AJ170" s="47"/>
      <c r="AK170" s="47"/>
    </row>
    <row r="171" spans="29:37" x14ac:dyDescent="0.2">
      <c r="AC171" s="47"/>
      <c r="AD171" s="47"/>
      <c r="AE171" s="47"/>
      <c r="AF171" s="47"/>
      <c r="AG171" s="47"/>
      <c r="AH171" s="47"/>
      <c r="AI171" s="47"/>
      <c r="AJ171" s="47"/>
      <c r="AK171" s="47"/>
    </row>
    <row r="172" spans="29:37" x14ac:dyDescent="0.2">
      <c r="AC172" s="47"/>
      <c r="AD172" s="47"/>
      <c r="AE172" s="47"/>
      <c r="AF172" s="47"/>
      <c r="AG172" s="47"/>
      <c r="AH172" s="47"/>
      <c r="AI172" s="47"/>
      <c r="AJ172" s="47"/>
      <c r="AK172" s="47"/>
    </row>
    <row r="173" spans="29:37" x14ac:dyDescent="0.2">
      <c r="AC173" s="47"/>
      <c r="AD173" s="47"/>
      <c r="AE173" s="47"/>
      <c r="AF173" s="47"/>
      <c r="AG173" s="47"/>
      <c r="AH173" s="47"/>
      <c r="AI173" s="47"/>
      <c r="AJ173" s="47"/>
      <c r="AK173" s="47"/>
    </row>
    <row r="174" spans="29:37" x14ac:dyDescent="0.2">
      <c r="AC174" s="47"/>
      <c r="AD174" s="47"/>
      <c r="AE174" s="47"/>
      <c r="AF174" s="47"/>
      <c r="AG174" s="47"/>
      <c r="AH174" s="47"/>
      <c r="AI174" s="47"/>
      <c r="AJ174" s="47"/>
      <c r="AK174" s="47"/>
    </row>
    <row r="175" spans="29:37" x14ac:dyDescent="0.2">
      <c r="AC175" s="47"/>
      <c r="AD175" s="47"/>
      <c r="AE175" s="47"/>
      <c r="AF175" s="47"/>
      <c r="AG175" s="47"/>
      <c r="AH175" s="47"/>
      <c r="AI175" s="47"/>
      <c r="AJ175" s="47"/>
      <c r="AK175" s="47"/>
    </row>
    <row r="176" spans="29:37" x14ac:dyDescent="0.2">
      <c r="AC176" s="47"/>
      <c r="AD176" s="47"/>
      <c r="AE176" s="47"/>
      <c r="AF176" s="47"/>
      <c r="AG176" s="47"/>
      <c r="AH176" s="47"/>
      <c r="AI176" s="47"/>
      <c r="AJ176" s="47"/>
      <c r="AK176" s="47"/>
    </row>
    <row r="177" spans="29:37" x14ac:dyDescent="0.2">
      <c r="AC177" s="47"/>
      <c r="AD177" s="47"/>
      <c r="AE177" s="47"/>
      <c r="AF177" s="47"/>
      <c r="AG177" s="47"/>
      <c r="AH177" s="47"/>
      <c r="AI177" s="47"/>
      <c r="AJ177" s="47"/>
      <c r="AK177" s="47"/>
    </row>
    <row r="178" spans="29:37" x14ac:dyDescent="0.2">
      <c r="AC178" s="47"/>
      <c r="AD178" s="47"/>
      <c r="AE178" s="47"/>
      <c r="AF178" s="47"/>
      <c r="AG178" s="47"/>
      <c r="AH178" s="47"/>
      <c r="AI178" s="47"/>
      <c r="AJ178" s="47"/>
      <c r="AK178" s="47"/>
    </row>
    <row r="179" spans="29:37" x14ac:dyDescent="0.2">
      <c r="AC179" s="47"/>
      <c r="AD179" s="47"/>
      <c r="AE179" s="47"/>
      <c r="AF179" s="47"/>
      <c r="AG179" s="47"/>
      <c r="AH179" s="47"/>
      <c r="AI179" s="47"/>
      <c r="AJ179" s="47"/>
      <c r="AK179" s="47"/>
    </row>
    <row r="180" spans="29:37" x14ac:dyDescent="0.2">
      <c r="AC180" s="47"/>
      <c r="AD180" s="47"/>
      <c r="AE180" s="47"/>
      <c r="AF180" s="47"/>
      <c r="AG180" s="47"/>
      <c r="AH180" s="47"/>
      <c r="AI180" s="47"/>
      <c r="AJ180" s="47"/>
      <c r="AK180" s="47"/>
    </row>
    <row r="181" spans="29:37" x14ac:dyDescent="0.2">
      <c r="AC181" s="47"/>
      <c r="AD181" s="47"/>
      <c r="AE181" s="47"/>
      <c r="AF181" s="47"/>
      <c r="AG181" s="47"/>
      <c r="AH181" s="47"/>
      <c r="AI181" s="47"/>
      <c r="AJ181" s="47"/>
      <c r="AK181" s="47"/>
    </row>
    <row r="182" spans="29:37" x14ac:dyDescent="0.2">
      <c r="AC182" s="47"/>
      <c r="AD182" s="47"/>
      <c r="AE182" s="47"/>
      <c r="AF182" s="47"/>
      <c r="AG182" s="47"/>
      <c r="AH182" s="47"/>
      <c r="AI182" s="47"/>
      <c r="AJ182" s="47"/>
      <c r="AK182" s="47"/>
    </row>
    <row r="183" spans="29:37" x14ac:dyDescent="0.2">
      <c r="AC183" s="47"/>
      <c r="AD183" s="47"/>
      <c r="AE183" s="47"/>
      <c r="AF183" s="47"/>
      <c r="AG183" s="47"/>
      <c r="AH183" s="47"/>
      <c r="AI183" s="47"/>
      <c r="AJ183" s="47"/>
      <c r="AK183" s="47"/>
    </row>
    <row r="184" spans="29:37" x14ac:dyDescent="0.2">
      <c r="AC184" s="47"/>
      <c r="AD184" s="47"/>
      <c r="AE184" s="47"/>
      <c r="AF184" s="47"/>
      <c r="AG184" s="47"/>
      <c r="AH184" s="47"/>
      <c r="AI184" s="47"/>
      <c r="AJ184" s="47"/>
      <c r="AK184" s="47"/>
    </row>
    <row r="185" spans="29:37" x14ac:dyDescent="0.2">
      <c r="AC185" s="47"/>
      <c r="AD185" s="47"/>
      <c r="AE185" s="47"/>
      <c r="AF185" s="47"/>
      <c r="AG185" s="47"/>
      <c r="AH185" s="47"/>
      <c r="AI185" s="47"/>
      <c r="AJ185" s="47"/>
      <c r="AK185" s="47"/>
    </row>
  </sheetData>
  <sheetProtection algorithmName="SHA-512" hashValue="XvEQD76SUfX+vmE8RufbtYs5ChBT7FWcbUsgcP+BGG7cjCZB4xahE7XRH/ZRYP2lMicW7NJhDBj1nD4h0D3qyw==" saltValue="kWs5kuooeiO8QmC+vL7TCQ==" spinCount="100000" sheet="1" objects="1" scenarios="1"/>
  <mergeCells count="20">
    <mergeCell ref="S14:S16"/>
    <mergeCell ref="D15:D16"/>
    <mergeCell ref="F15:F16"/>
    <mergeCell ref="G15:G16"/>
    <mergeCell ref="J15:J16"/>
    <mergeCell ref="K15:K16"/>
    <mergeCell ref="L15:L16"/>
    <mergeCell ref="N14:N16"/>
    <mergeCell ref="M14:M16"/>
    <mergeCell ref="Q14:Q16"/>
    <mergeCell ref="O14:O16"/>
    <mergeCell ref="P14:P16"/>
    <mergeCell ref="E15:E16"/>
    <mergeCell ref="H15:H16"/>
    <mergeCell ref="C10:G10"/>
    <mergeCell ref="C8:G8"/>
    <mergeCell ref="B14:B16"/>
    <mergeCell ref="I15:I16"/>
    <mergeCell ref="R14:R16"/>
    <mergeCell ref="C14:C16"/>
  </mergeCells>
  <phoneticPr fontId="18" type="noConversion"/>
  <conditionalFormatting sqref="B17:S17">
    <cfRule type="expression" dxfId="1859" priority="94">
      <formula>$B$17="FERIADO"</formula>
    </cfRule>
    <cfRule type="expression" dxfId="1858" priority="62">
      <formula>$B$17="TERÇA-FEIRA"</formula>
    </cfRule>
    <cfRule type="expression" dxfId="1857" priority="61">
      <formula>$B$17="QUINTA-FEIRA"</formula>
    </cfRule>
    <cfRule type="expression" dxfId="1856" priority="180">
      <formula>$B$17="SÁBADO"</formula>
    </cfRule>
    <cfRule type="expression" dxfId="1855" priority="145">
      <formula>$B$17="DOMINGO"</formula>
    </cfRule>
  </conditionalFormatting>
  <conditionalFormatting sqref="B18:S18">
    <cfRule type="expression" dxfId="1854" priority="144">
      <formula>$B$18="DOMINGO"</formula>
    </cfRule>
    <cfRule type="expression" dxfId="1853" priority="93">
      <formula>$B$18="FERIADO"</formula>
    </cfRule>
    <cfRule type="expression" dxfId="1852" priority="60">
      <formula>$B$18="TERÇA-FEIRA"</formula>
    </cfRule>
    <cfRule type="expression" dxfId="1851" priority="59">
      <formula>$B$18="QUINTA-FEIRA"</formula>
    </cfRule>
    <cfRule type="expression" dxfId="1850" priority="179">
      <formula>$B$18="SÁBADO"</formula>
    </cfRule>
  </conditionalFormatting>
  <conditionalFormatting sqref="B19:S19">
    <cfRule type="expression" dxfId="1849" priority="58">
      <formula>$B$19="TERÇA-FEIRA"</formula>
    </cfRule>
    <cfRule type="expression" dxfId="1848" priority="143">
      <formula>$B$19="DOMINGO"</formula>
    </cfRule>
    <cfRule type="expression" dxfId="1847" priority="57">
      <formula>$B$19="QUINTA-FEIRA"</formula>
    </cfRule>
    <cfRule type="expression" dxfId="1846" priority="92">
      <formula>$B$19="FERIADO"</formula>
    </cfRule>
    <cfRule type="expression" dxfId="1845" priority="178">
      <formula>$B$19="SÁBADO"</formula>
    </cfRule>
  </conditionalFormatting>
  <conditionalFormatting sqref="B20:S20">
    <cfRule type="expression" dxfId="1844" priority="63">
      <formula>$B$20="FERIADO"</formula>
    </cfRule>
    <cfRule type="expression" dxfId="1843" priority="142">
      <formula>$B$20="DOMINGO"</formula>
    </cfRule>
    <cfRule type="expression" dxfId="1842" priority="56">
      <formula>$B$20="TERÇA-FEIRA"</formula>
    </cfRule>
    <cfRule type="expression" dxfId="1841" priority="55">
      <formula>$B$20="QUINTA-FEIRA"</formula>
    </cfRule>
    <cfRule type="expression" dxfId="1840" priority="176">
      <formula>$B$20="SÁBADO"</formula>
    </cfRule>
  </conditionalFormatting>
  <conditionalFormatting sqref="B21:S21">
    <cfRule type="expression" dxfId="1839" priority="53">
      <formula>$B$21="QUINTA-FEIRA"</formula>
    </cfRule>
    <cfRule type="expression" dxfId="1838" priority="141">
      <formula>$B$21="DOMINGO"</formula>
    </cfRule>
    <cfRule type="expression" dxfId="1837" priority="54">
      <formula>$B$21="TERÇA-FEIRA"</formula>
    </cfRule>
    <cfRule type="expression" dxfId="1836" priority="90">
      <formula>$B$21="FERIADO"</formula>
    </cfRule>
    <cfRule type="expression" dxfId="1835" priority="175">
      <formula>$B$21="SÁBADO"</formula>
    </cfRule>
  </conditionalFormatting>
  <conditionalFormatting sqref="B22:S22">
    <cfRule type="expression" dxfId="1834" priority="51">
      <formula>$B$22="QUINTA-FEIRA"</formula>
    </cfRule>
    <cfRule type="expression" dxfId="1833" priority="52">
      <formula>$B$22="TERÇA-FEIRA"</formula>
    </cfRule>
    <cfRule type="expression" dxfId="1832" priority="140">
      <formula>$B$22="DOMINGO"</formula>
    </cfRule>
    <cfRule type="expression" dxfId="1831" priority="181">
      <formula>$B$22="SÁBADO"</formula>
    </cfRule>
    <cfRule type="expression" dxfId="1830" priority="89">
      <formula>$B$22="FERIADO"</formula>
    </cfRule>
  </conditionalFormatting>
  <conditionalFormatting sqref="B23:S23">
    <cfRule type="expression" dxfId="1829" priority="88">
      <formula>$B$23="FERIADO"</formula>
    </cfRule>
    <cfRule type="expression" dxfId="1828" priority="49">
      <formula>$B$23="QUINTA-FEIRA"</formula>
    </cfRule>
    <cfRule type="expression" dxfId="1827" priority="174">
      <formula>$B$23="SÁBADO"</formula>
    </cfRule>
    <cfRule type="expression" dxfId="1826" priority="139">
      <formula>$B$23="DOMINGO"</formula>
    </cfRule>
    <cfRule type="expression" dxfId="1825" priority="50">
      <formula>$B$23="TERÇA-FEIRA"</formula>
    </cfRule>
  </conditionalFormatting>
  <conditionalFormatting sqref="B24:S24">
    <cfRule type="expression" dxfId="1824" priority="87">
      <formula>$B$24="FERIADO"</formula>
    </cfRule>
    <cfRule type="expression" dxfId="1823" priority="173">
      <formula>$B$24="SÁBADO"</formula>
    </cfRule>
    <cfRule type="expression" dxfId="1822" priority="138">
      <formula>$B$24="DOMINGO"</formula>
    </cfRule>
    <cfRule type="expression" dxfId="1821" priority="48">
      <formula>$B$24="TERÇA-FEIRA"</formula>
    </cfRule>
    <cfRule type="expression" dxfId="1820" priority="47">
      <formula>$B$24="QUINTA-FEIRA"</formula>
    </cfRule>
  </conditionalFormatting>
  <conditionalFormatting sqref="B25:S25">
    <cfRule type="expression" dxfId="1819" priority="46">
      <formula>$B$25="TERÇA-FEIRA"</formula>
    </cfRule>
    <cfRule type="expression" dxfId="1818" priority="45">
      <formula>$B$25="QUINTA-FEIRA"</formula>
    </cfRule>
    <cfRule type="expression" dxfId="1817" priority="137">
      <formula>$B$25="DOMINGO"</formula>
    </cfRule>
    <cfRule type="expression" dxfId="1816" priority="172">
      <formula>$B$25="SÁBADO"</formula>
    </cfRule>
    <cfRule type="expression" dxfId="1815" priority="86">
      <formula>$B$25="FERIADO"</formula>
    </cfRule>
  </conditionalFormatting>
  <conditionalFormatting sqref="B26:S26">
    <cfRule type="expression" dxfId="1814" priority="136">
      <formula>$B$26="DOMINGO"</formula>
    </cfRule>
    <cfRule type="expression" dxfId="1813" priority="171">
      <formula>$B$26="SÁBADO"</formula>
    </cfRule>
    <cfRule type="expression" dxfId="1812" priority="85">
      <formula>$B$26="FERIADO"</formula>
    </cfRule>
    <cfRule type="expression" dxfId="1811" priority="43">
      <formula>$B$26="QUINTA-FEIRA"</formula>
    </cfRule>
    <cfRule type="expression" dxfId="1810" priority="44">
      <formula>$B$26="TERÇA-FEIRA"</formula>
    </cfRule>
  </conditionalFormatting>
  <conditionalFormatting sqref="B27:S27">
    <cfRule type="expression" dxfId="1809" priority="42">
      <formula>$B$27="TERÇA-FEIRA"</formula>
    </cfRule>
    <cfRule type="expression" dxfId="1808" priority="170">
      <formula>$B$27="SÁBADO"</formula>
    </cfRule>
    <cfRule type="expression" dxfId="1807" priority="135">
      <formula>$B$27="DOMINGO"</formula>
    </cfRule>
    <cfRule type="expression" dxfId="1806" priority="41">
      <formula>$B$27="QUINTA-FEIRA"</formula>
    </cfRule>
    <cfRule type="expression" dxfId="1805" priority="84">
      <formula>$B$27="FERIADO"</formula>
    </cfRule>
  </conditionalFormatting>
  <conditionalFormatting sqref="B28:S28">
    <cfRule type="expression" dxfId="1804" priority="134">
      <formula>$B$28="DOMINGO"</formula>
    </cfRule>
    <cfRule type="expression" dxfId="1803" priority="169">
      <formula>$B$28="SÁBADO"</formula>
    </cfRule>
    <cfRule type="expression" dxfId="1802" priority="40">
      <formula>$B$28="TERÇA-FEIRA"</formula>
    </cfRule>
    <cfRule type="expression" dxfId="1801" priority="39">
      <formula>$B$28="QUINTA-FEIRA"</formula>
    </cfRule>
    <cfRule type="expression" dxfId="1800" priority="83">
      <formula>$B$28="FERIADO"</formula>
    </cfRule>
  </conditionalFormatting>
  <conditionalFormatting sqref="B29:S29">
    <cfRule type="expression" dxfId="1799" priority="133">
      <formula>$B$29="DOMINGO"</formula>
    </cfRule>
    <cfRule type="expression" dxfId="1798" priority="168">
      <formula>$B$29="SÁBADO"</formula>
    </cfRule>
    <cfRule type="expression" dxfId="1797" priority="38">
      <formula>$B$29="TERÇA-FEIRA"</formula>
    </cfRule>
    <cfRule type="expression" dxfId="1796" priority="37">
      <formula>$B$29="QUINTA-FEIRA"</formula>
    </cfRule>
    <cfRule type="expression" dxfId="1795" priority="82">
      <formula>$B$29="FERIADO"</formula>
    </cfRule>
  </conditionalFormatting>
  <conditionalFormatting sqref="B30:S30">
    <cfRule type="expression" dxfId="1794" priority="132">
      <formula>$B$30="DOMINGO"</formula>
    </cfRule>
    <cfRule type="expression" dxfId="1793" priority="167">
      <formula>$B$30="SÁBADO"</formula>
    </cfRule>
    <cfRule type="expression" dxfId="1792" priority="36">
      <formula>$B$30="TERÇA-FEIRA"</formula>
    </cfRule>
    <cfRule type="expression" dxfId="1791" priority="35">
      <formula>$B$30="QUINTA-FEIRA"</formula>
    </cfRule>
    <cfRule type="expression" dxfId="1790" priority="81">
      <formula>$B$30="FERIADO"</formula>
    </cfRule>
  </conditionalFormatting>
  <conditionalFormatting sqref="B31:S31">
    <cfRule type="expression" dxfId="1789" priority="166">
      <formula>$B$31="SÁBADO"</formula>
    </cfRule>
    <cfRule type="expression" dxfId="1788" priority="34">
      <formula>$B$31="TERÇA-FEIRA"</formula>
    </cfRule>
    <cfRule type="expression" dxfId="1787" priority="33">
      <formula>$B$31="QUINTA-FEIRA"</formula>
    </cfRule>
    <cfRule type="expression" dxfId="1786" priority="80">
      <formula>$B$31="FERIADO"</formula>
    </cfRule>
    <cfRule type="expression" dxfId="1785" priority="131">
      <formula>$B$31="DOMINGO"</formula>
    </cfRule>
  </conditionalFormatting>
  <conditionalFormatting sqref="B32:S32">
    <cfRule type="expression" dxfId="1784" priority="165">
      <formula>$B$32="SÁBADO"</formula>
    </cfRule>
    <cfRule type="expression" dxfId="1783" priority="32">
      <formula>$B$32="TERÇA-FEIRA"</formula>
    </cfRule>
    <cfRule type="expression" dxfId="1782" priority="31">
      <formula>$B$32="QUINTA-FEIRA"</formula>
    </cfRule>
    <cfRule type="expression" dxfId="1781" priority="79">
      <formula>$B$32="FERIADO"</formula>
    </cfRule>
    <cfRule type="expression" dxfId="1780" priority="130">
      <formula>$B$32="DOMINGO"</formula>
    </cfRule>
  </conditionalFormatting>
  <conditionalFormatting sqref="B33:S33">
    <cfRule type="expression" dxfId="1779" priority="29">
      <formula>$B$33="QUINTA-FEIRA"</formula>
    </cfRule>
    <cfRule type="expression" dxfId="1778" priority="30">
      <formula>$B$33="TERÇA-FEIRA"</formula>
    </cfRule>
    <cfRule type="expression" dxfId="1777" priority="78">
      <formula>$B$33="FERIADO"</formula>
    </cfRule>
    <cfRule type="expression" dxfId="1776" priority="129">
      <formula>$B$33="DOMINGO"</formula>
    </cfRule>
    <cfRule type="expression" dxfId="1775" priority="164">
      <formula>$B$33="SÁBADO"</formula>
    </cfRule>
  </conditionalFormatting>
  <conditionalFormatting sqref="B34:S34">
    <cfRule type="expression" dxfId="1774" priority="163">
      <formula>$B$34="SÁBADO"</formula>
    </cfRule>
    <cfRule type="expression" dxfId="1773" priority="128">
      <formula>$B$34="DOMINGO"</formula>
    </cfRule>
    <cfRule type="expression" dxfId="1772" priority="77">
      <formula>$B$34="FERIADO"</formula>
    </cfRule>
    <cfRule type="expression" dxfId="1771" priority="28">
      <formula>$B$34="TERÇA-FEIRA"</formula>
    </cfRule>
    <cfRule type="expression" dxfId="1770" priority="27">
      <formula>$B$34="QUINTA-FEIRA"</formula>
    </cfRule>
  </conditionalFormatting>
  <conditionalFormatting sqref="B35:S35">
    <cfRule type="expression" dxfId="1769" priority="76">
      <formula>$B$35="FERIADO"</formula>
    </cfRule>
    <cfRule type="expression" dxfId="1768" priority="162">
      <formula>$B$35="SÁBADO"</formula>
    </cfRule>
    <cfRule type="expression" dxfId="1767" priority="127">
      <formula>$B$35="DOMINGO"</formula>
    </cfRule>
    <cfRule type="expression" dxfId="1766" priority="26">
      <formula>$B$35="TERÇA-FEIRA"</formula>
    </cfRule>
    <cfRule type="expression" dxfId="1765" priority="25">
      <formula>$B$35="QUINTA-FEIRA"</formula>
    </cfRule>
  </conditionalFormatting>
  <conditionalFormatting sqref="B36:S36">
    <cfRule type="expression" dxfId="1764" priority="75">
      <formula>$B$36="FERIADO"</formula>
    </cfRule>
    <cfRule type="expression" dxfId="1763" priority="161">
      <formula>$B$36="SÁBADO"</formula>
    </cfRule>
    <cfRule type="expression" dxfId="1762" priority="126">
      <formula>$B$36="DOMINGO"</formula>
    </cfRule>
    <cfRule type="expression" dxfId="1761" priority="24">
      <formula>$B$36="TERÇA-FEIRA"</formula>
    </cfRule>
    <cfRule type="expression" dxfId="1760" priority="23">
      <formula>$B$36="QUINTA-FEIRA"</formula>
    </cfRule>
  </conditionalFormatting>
  <conditionalFormatting sqref="B37:S37">
    <cfRule type="expression" dxfId="1759" priority="21">
      <formula>$B$37="QUINTA-FEIRA"</formula>
    </cfRule>
    <cfRule type="expression" dxfId="1758" priority="74">
      <formula>$B$37="FERIADO"</formula>
    </cfRule>
    <cfRule type="expression" dxfId="1757" priority="160">
      <formula>$B$37="SÁBADO"</formula>
    </cfRule>
    <cfRule type="expression" dxfId="1756" priority="125">
      <formula>$B$37="DOMINGO"</formula>
    </cfRule>
    <cfRule type="expression" dxfId="1755" priority="22">
      <formula>$B$37="TERÇA-FEIRA"</formula>
    </cfRule>
  </conditionalFormatting>
  <conditionalFormatting sqref="B38:S38">
    <cfRule type="expression" dxfId="1754" priority="19">
      <formula>$B$38="QUINTA-FEIRA"</formula>
    </cfRule>
    <cfRule type="expression" dxfId="1753" priority="73">
      <formula>$B$38="FERIADO"</formula>
    </cfRule>
    <cfRule type="expression" dxfId="1752" priority="20">
      <formula>$B$38="TERÇA-FEIRA"</formula>
    </cfRule>
    <cfRule type="expression" dxfId="1751" priority="159">
      <formula>$B$38="SÁBADO"</formula>
    </cfRule>
    <cfRule type="expression" dxfId="1750" priority="124">
      <formula>$B$38="DOMINGO"</formula>
    </cfRule>
  </conditionalFormatting>
  <conditionalFormatting sqref="B39:S39">
    <cfRule type="expression" dxfId="1749" priority="123">
      <formula>$B$39="DOMINGO"</formula>
    </cfRule>
    <cfRule type="expression" dxfId="1748" priority="18">
      <formula>$B$39="TERÇA-FEIRA"</formula>
    </cfRule>
    <cfRule type="expression" dxfId="1747" priority="72">
      <formula>$B$39="FERIADO"</formula>
    </cfRule>
    <cfRule type="expression" dxfId="1746" priority="17">
      <formula>$B$39="QUINTA-FEIRA"</formula>
    </cfRule>
    <cfRule type="expression" dxfId="1745" priority="158">
      <formula>$B$39="SÁBADO"</formula>
    </cfRule>
  </conditionalFormatting>
  <conditionalFormatting sqref="B40:S40">
    <cfRule type="expression" dxfId="1744" priority="15">
      <formula>$B$40="QUINTA-FEIRA"</formula>
    </cfRule>
    <cfRule type="expression" dxfId="1743" priority="157">
      <formula>$B$40="SÁBADO"</formula>
    </cfRule>
    <cfRule type="expression" dxfId="1742" priority="71">
      <formula>$B$40="FERIADO"</formula>
    </cfRule>
    <cfRule type="expression" dxfId="1741" priority="122">
      <formula>$B$40="DOMINGO"</formula>
    </cfRule>
    <cfRule type="expression" dxfId="1740" priority="16">
      <formula>$B$40="TERÇA-FEIRA"</formula>
    </cfRule>
  </conditionalFormatting>
  <conditionalFormatting sqref="B41:S41">
    <cfRule type="expression" dxfId="1739" priority="156">
      <formula>$B$41="SÁBADO"</formula>
    </cfRule>
    <cfRule type="expression" dxfId="1738" priority="14">
      <formula>$B$41="TERÇA-FEIRA"</formula>
    </cfRule>
    <cfRule type="expression" dxfId="1737" priority="121">
      <formula>$B$41="DOMINGO"</formula>
    </cfRule>
    <cfRule type="expression" dxfId="1736" priority="70">
      <formula>$B$41="FERIADO"</formula>
    </cfRule>
    <cfRule type="expression" dxfId="1735" priority="13">
      <formula>$B$41="QUINTA-FEIRA"</formula>
    </cfRule>
  </conditionalFormatting>
  <conditionalFormatting sqref="B42:S42">
    <cfRule type="expression" dxfId="1734" priority="69">
      <formula>$B$42="FERIADO"</formula>
    </cfRule>
    <cfRule type="expression" dxfId="1733" priority="12">
      <formula>$B$42="TERÇA-FEIRA"</formula>
    </cfRule>
    <cfRule type="expression" dxfId="1732" priority="155">
      <formula>$B$42="SÁBADO"</formula>
    </cfRule>
    <cfRule type="expression" dxfId="1731" priority="11">
      <formula>$B$42="QUINTA-FEIRA"</formula>
    </cfRule>
    <cfRule type="expression" dxfId="1730" priority="120">
      <formula>$B$42="DOMINGO"</formula>
    </cfRule>
  </conditionalFormatting>
  <conditionalFormatting sqref="B43:S43">
    <cfRule type="expression" dxfId="1729" priority="68">
      <formula>$B$43="FERIADO"</formula>
    </cfRule>
    <cfRule type="expression" dxfId="1728" priority="9">
      <formula>$B$43="QUINTA-FEIRA"</formula>
    </cfRule>
    <cfRule type="expression" dxfId="1727" priority="10">
      <formula>$B$43="TERÇA-FEIRA"</formula>
    </cfRule>
    <cfRule type="expression" dxfId="1726" priority="154">
      <formula>$B$43="SÁBADO"</formula>
    </cfRule>
    <cfRule type="expression" dxfId="1725" priority="119">
      <formula>$B$43="DOMINGO"</formula>
    </cfRule>
  </conditionalFormatting>
  <conditionalFormatting sqref="B44:S44">
    <cfRule type="expression" dxfId="1724" priority="67">
      <formula>$B$44="FERIADO"</formula>
    </cfRule>
    <cfRule type="expression" dxfId="1723" priority="118">
      <formula>$B$44="DOMINGO"</formula>
    </cfRule>
    <cfRule type="expression" dxfId="1722" priority="153">
      <formula>$B$44="SÁBADO"</formula>
    </cfRule>
    <cfRule type="expression" dxfId="1721" priority="8">
      <formula>$B$44="TERÇA-FEIRA"</formula>
    </cfRule>
    <cfRule type="expression" dxfId="1720" priority="7">
      <formula>$B$44="QUINTA-FEIRA"</formula>
    </cfRule>
  </conditionalFormatting>
  <conditionalFormatting sqref="B45:S45">
    <cfRule type="expression" dxfId="1719" priority="6">
      <formula>$B$45="TERÇA-FEIRA"</formula>
    </cfRule>
    <cfRule type="expression" dxfId="1718" priority="5">
      <formula>$B$45="QUINTA-FEIRA"</formula>
    </cfRule>
    <cfRule type="expression" dxfId="1717" priority="150">
      <formula>$B$45="SÁBADO"</formula>
    </cfRule>
    <cfRule type="expression" dxfId="1716" priority="66">
      <formula>$B$45="FERIADO"</formula>
    </cfRule>
    <cfRule type="expression" dxfId="1715" priority="117">
      <formula>$B$45="DOMINGO"</formula>
    </cfRule>
  </conditionalFormatting>
  <conditionalFormatting sqref="B46:S46">
    <cfRule type="expression" dxfId="1714" priority="116">
      <formula>$B$46="DOMINGO"</formula>
    </cfRule>
    <cfRule type="expression" dxfId="1713" priority="3">
      <formula>$B$46="QUINTA-FEIRA"</formula>
    </cfRule>
    <cfRule type="expression" dxfId="1712" priority="65">
      <formula>$B$46="FERIADO"</formula>
    </cfRule>
    <cfRule type="expression" dxfId="1711" priority="147">
      <formula>$B$46="SÁBADO"</formula>
    </cfRule>
    <cfRule type="expression" dxfId="1710" priority="4">
      <formula>$B$46="TERÇA-FEIRA"</formula>
    </cfRule>
  </conditionalFormatting>
  <conditionalFormatting sqref="B47:S47">
    <cfRule type="expression" dxfId="1709" priority="146">
      <formula>$B$47="SÁBADO"</formula>
    </cfRule>
    <cfRule type="expression" dxfId="1708" priority="2">
      <formula>$B$47="TERÇA-FEIRA"</formula>
    </cfRule>
    <cfRule type="expression" dxfId="1707" priority="1">
      <formula>$B$47="QUINTA-FEIRA"</formula>
    </cfRule>
    <cfRule type="expression" dxfId="1706" priority="64">
      <formula>$B$47="FERIADO"</formula>
    </cfRule>
    <cfRule type="expression" dxfId="1705" priority="115">
      <formula>$B$47="DOMINGO"</formula>
    </cfRule>
  </conditionalFormatting>
  <pageMargins left="0.23622047244094488" right="0.23622047244094488" top="0.19685039370078741" bottom="0.19685039370078741" header="0.31496062992125984" footer="0.31496062992125984"/>
  <pageSetup paperSize="9" scale="7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6F88D-1B85-4C22-8748-01A43F9DF204}">
  <dimension ref="A2:AK185"/>
  <sheetViews>
    <sheetView showGridLines="0" zoomScaleNormal="100" workbookViewId="0">
      <selection activeCell="C8" sqref="C8:G8"/>
    </sheetView>
  </sheetViews>
  <sheetFormatPr defaultColWidth="9.140625" defaultRowHeight="11.25" x14ac:dyDescent="0.2"/>
  <cols>
    <col min="1" max="1" width="9.140625" style="6"/>
    <col min="2" max="2" width="14.5703125" style="5" customWidth="1"/>
    <col min="3" max="3" width="5.7109375" style="5" customWidth="1"/>
    <col min="4" max="5" width="8.7109375" style="8" customWidth="1"/>
    <col min="6" max="6" width="7.5703125" style="8" customWidth="1"/>
    <col min="7" max="8" width="8.7109375" style="8" customWidth="1"/>
    <col min="9" max="9" width="10" style="6" customWidth="1"/>
    <col min="10" max="12" width="9.85546875" style="6" customWidth="1"/>
    <col min="13" max="13" width="10.5703125" style="6" customWidth="1"/>
    <col min="14" max="14" width="9.42578125" style="6" customWidth="1"/>
    <col min="15" max="15" width="14.28515625" style="6" customWidth="1"/>
    <col min="16" max="16" width="13.85546875" style="6" customWidth="1"/>
    <col min="17" max="18" width="9.5703125" style="6" customWidth="1"/>
    <col min="19" max="19" width="8.7109375" style="6" customWidth="1"/>
    <col min="20" max="20" width="4.85546875" style="84" bestFit="1" customWidth="1"/>
    <col min="21" max="21" width="3.28515625" style="84" customWidth="1"/>
    <col min="22" max="22" width="22.85546875" style="53" customWidth="1"/>
    <col min="23" max="23" width="15.5703125" style="84" customWidth="1"/>
    <col min="24" max="24" width="22.85546875" style="84" customWidth="1"/>
    <col min="25" max="25" width="14" style="53" customWidth="1"/>
    <col min="26" max="26" width="9.140625" style="53"/>
    <col min="27" max="27" width="11.28515625" style="53" customWidth="1"/>
    <col min="28" max="28" width="9.140625" style="53"/>
    <col min="29" max="16384" width="9.140625" style="6"/>
  </cols>
  <sheetData>
    <row r="2" spans="2:37" ht="13.5" customHeight="1" x14ac:dyDescent="0.2"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11"/>
      <c r="U2" s="11"/>
      <c r="V2" s="11"/>
      <c r="W2" s="11"/>
      <c r="X2" s="11"/>
      <c r="Y2" s="11"/>
    </row>
    <row r="3" spans="2:37" ht="13.5" customHeight="1" x14ac:dyDescent="0.2">
      <c r="C3" s="58" t="s">
        <v>20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7"/>
      <c r="S3" s="57"/>
      <c r="T3" s="12"/>
      <c r="U3" s="12"/>
      <c r="V3" s="11"/>
      <c r="W3" s="11"/>
      <c r="X3" s="11"/>
      <c r="Y3" s="11"/>
    </row>
    <row r="4" spans="2:37" ht="13.5" customHeight="1" x14ac:dyDescent="0.2">
      <c r="C4" s="14"/>
      <c r="D4" s="14"/>
      <c r="E4" s="10"/>
      <c r="F4" s="24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3"/>
      <c r="S4" s="13"/>
      <c r="T4" s="68"/>
      <c r="U4" s="68"/>
      <c r="V4" s="11"/>
      <c r="W4" s="12"/>
      <c r="X4" s="11"/>
      <c r="Y4" s="11"/>
    </row>
    <row r="5" spans="2:37" ht="13.5" customHeight="1" x14ac:dyDescent="0.2">
      <c r="C5" s="14"/>
      <c r="D5" s="14"/>
      <c r="E5" s="10"/>
      <c r="F5" s="24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3"/>
      <c r="S5" s="13"/>
      <c r="T5" s="68"/>
      <c r="U5" s="68"/>
      <c r="V5" s="11"/>
      <c r="W5" s="12"/>
      <c r="X5" s="11"/>
      <c r="Y5" s="11"/>
    </row>
    <row r="6" spans="2:37" ht="13.5" customHeight="1" x14ac:dyDescent="0.2">
      <c r="C6" s="14"/>
      <c r="D6" s="14"/>
      <c r="E6" s="10"/>
      <c r="F6" s="24"/>
      <c r="G6" s="10"/>
      <c r="H6" s="10"/>
      <c r="I6" s="89"/>
      <c r="J6" s="89"/>
      <c r="K6" s="89"/>
      <c r="L6" s="89"/>
      <c r="M6" s="10"/>
      <c r="N6" s="10"/>
      <c r="O6" s="10"/>
      <c r="P6" s="10"/>
      <c r="Q6" s="10"/>
      <c r="R6" s="13"/>
      <c r="S6" s="13"/>
      <c r="T6" s="68"/>
      <c r="U6" s="68"/>
      <c r="V6" s="11"/>
      <c r="W6" s="12"/>
      <c r="X6" s="11"/>
      <c r="Y6" s="11"/>
    </row>
    <row r="7" spans="2:37" ht="13.5" customHeight="1" x14ac:dyDescent="0.2">
      <c r="C7" s="14"/>
      <c r="D7" s="14"/>
      <c r="E7" s="10"/>
      <c r="F7" s="2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3"/>
      <c r="S7" s="13"/>
      <c r="T7" s="68"/>
      <c r="U7" s="68"/>
      <c r="V7" s="11"/>
      <c r="W7" s="12"/>
      <c r="X7" s="11"/>
      <c r="Y7" s="11"/>
    </row>
    <row r="8" spans="2:37" ht="13.5" customHeight="1" x14ac:dyDescent="0.2">
      <c r="B8" s="90" t="s">
        <v>35</v>
      </c>
      <c r="C8" s="94"/>
      <c r="D8" s="94"/>
      <c r="E8" s="94"/>
      <c r="F8" s="94"/>
      <c r="G8" s="94"/>
      <c r="H8" s="46"/>
      <c r="I8" s="46"/>
      <c r="O8" s="23"/>
      <c r="R8" s="15"/>
      <c r="S8" s="15"/>
      <c r="T8" s="68"/>
      <c r="U8" s="68"/>
      <c r="V8" s="11"/>
      <c r="Y8" s="11"/>
    </row>
    <row r="9" spans="2:37" ht="6.75" customHeight="1" x14ac:dyDescent="0.2">
      <c r="B9" s="90"/>
      <c r="C9" s="56"/>
      <c r="D9" s="56"/>
      <c r="E9" s="56"/>
      <c r="F9" s="56"/>
      <c r="G9" s="56"/>
      <c r="H9" s="46"/>
      <c r="I9" s="46"/>
      <c r="O9" s="23"/>
      <c r="R9" s="15"/>
      <c r="S9" s="15"/>
      <c r="T9" s="68"/>
      <c r="U9" s="68"/>
      <c r="V9" s="11"/>
      <c r="Y9" s="11"/>
    </row>
    <row r="10" spans="2:37" ht="13.5" customHeight="1" x14ac:dyDescent="0.2">
      <c r="B10" s="90" t="s">
        <v>36</v>
      </c>
      <c r="C10" s="94"/>
      <c r="D10" s="94"/>
      <c r="E10" s="94"/>
      <c r="F10" s="94"/>
      <c r="G10" s="94"/>
      <c r="H10" s="46"/>
      <c r="K10" s="91" t="s">
        <v>29</v>
      </c>
      <c r="L10" s="92"/>
      <c r="M10" s="92"/>
      <c r="N10" s="92"/>
      <c r="O10" s="92"/>
      <c r="P10" s="92"/>
      <c r="Q10" s="92"/>
      <c r="R10" s="92"/>
      <c r="S10" s="92"/>
      <c r="T10" s="68"/>
      <c r="U10" s="68"/>
      <c r="V10" s="11"/>
      <c r="W10" s="11"/>
      <c r="X10" s="11"/>
      <c r="Y10" s="11"/>
    </row>
    <row r="11" spans="2:37" ht="6.75" customHeight="1" x14ac:dyDescent="0.2">
      <c r="B11" s="90"/>
      <c r="C11" s="56"/>
      <c r="D11" s="56"/>
      <c r="E11" s="56"/>
      <c r="F11" s="55"/>
      <c r="G11" s="23"/>
      <c r="H11" s="46"/>
      <c r="I11" s="46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68"/>
      <c r="U11" s="68"/>
      <c r="V11" s="11"/>
      <c r="W11" s="11"/>
      <c r="X11" s="11"/>
      <c r="Y11" s="11"/>
    </row>
    <row r="12" spans="2:37" ht="13.5" customHeight="1" x14ac:dyDescent="0.2">
      <c r="B12" s="90" t="s">
        <v>37</v>
      </c>
      <c r="C12" s="54" t="s">
        <v>49</v>
      </c>
      <c r="F12" s="54"/>
      <c r="G12" s="54"/>
      <c r="H12" s="54"/>
      <c r="I12" s="54"/>
      <c r="J12" s="54"/>
      <c r="K12" s="54"/>
      <c r="L12" s="54"/>
      <c r="M12" s="54"/>
      <c r="N12" s="54"/>
      <c r="O12" s="54"/>
      <c r="R12" s="15"/>
      <c r="S12" s="15"/>
      <c r="T12" s="68"/>
      <c r="U12" s="68"/>
      <c r="V12" s="11"/>
      <c r="W12" s="11"/>
      <c r="X12" s="11"/>
      <c r="Y12" s="11"/>
      <c r="AC12" s="47"/>
      <c r="AD12" s="47"/>
      <c r="AE12" s="47"/>
      <c r="AF12" s="47"/>
      <c r="AG12" s="47"/>
      <c r="AH12" s="47"/>
      <c r="AI12" s="47"/>
      <c r="AJ12" s="47"/>
      <c r="AK12" s="47"/>
    </row>
    <row r="13" spans="2:37" ht="13.5" customHeight="1" thickBot="1" x14ac:dyDescent="0.25">
      <c r="B13" s="68"/>
      <c r="C13" s="68"/>
      <c r="D13" s="69"/>
      <c r="E13" s="68"/>
      <c r="F13" s="70"/>
      <c r="G13" s="68"/>
      <c r="H13" s="68"/>
      <c r="I13" s="71">
        <v>0</v>
      </c>
      <c r="J13" s="69"/>
      <c r="K13" s="69"/>
      <c r="L13" s="69"/>
      <c r="M13" s="72">
        <v>4.0972222222222222E-2</v>
      </c>
      <c r="N13" s="73">
        <v>4.1666666666666664E-2</v>
      </c>
      <c r="O13" s="11"/>
      <c r="P13" s="72">
        <v>8.3333333333333329E-2</v>
      </c>
      <c r="Q13" s="73">
        <v>0.25</v>
      </c>
      <c r="R13" s="69">
        <v>0.33263888888888887</v>
      </c>
      <c r="S13" s="69">
        <v>0.33333333333333331</v>
      </c>
      <c r="T13" s="68"/>
      <c r="U13" s="68"/>
      <c r="V13" s="11"/>
      <c r="W13" s="11"/>
      <c r="X13" s="11"/>
      <c r="Y13" s="11"/>
      <c r="AC13" s="47"/>
      <c r="AD13" s="47"/>
      <c r="AE13" s="47"/>
      <c r="AF13" s="47"/>
      <c r="AG13" s="47"/>
      <c r="AH13" s="47"/>
      <c r="AI13" s="47"/>
      <c r="AJ13" s="47"/>
      <c r="AK13" s="47"/>
    </row>
    <row r="14" spans="2:37" ht="13.5" customHeight="1" x14ac:dyDescent="0.2">
      <c r="B14" s="95" t="s">
        <v>28</v>
      </c>
      <c r="C14" s="103" t="s">
        <v>0</v>
      </c>
      <c r="D14" s="62" t="s">
        <v>1</v>
      </c>
      <c r="E14" s="63"/>
      <c r="F14" s="65"/>
      <c r="G14" s="62" t="s">
        <v>2</v>
      </c>
      <c r="H14" s="63"/>
      <c r="I14" s="64"/>
      <c r="J14" s="62" t="s">
        <v>33</v>
      </c>
      <c r="K14" s="63"/>
      <c r="L14" s="64"/>
      <c r="M14" s="119" t="s">
        <v>17</v>
      </c>
      <c r="N14" s="117" t="s">
        <v>3</v>
      </c>
      <c r="O14" s="125" t="s">
        <v>22</v>
      </c>
      <c r="P14" s="128" t="s">
        <v>16</v>
      </c>
      <c r="Q14" s="122" t="s">
        <v>23</v>
      </c>
      <c r="R14" s="100" t="s">
        <v>21</v>
      </c>
      <c r="S14" s="106" t="s">
        <v>34</v>
      </c>
      <c r="T14" s="12"/>
      <c r="U14" s="12"/>
      <c r="V14" s="11"/>
      <c r="W14" s="11"/>
      <c r="X14" s="85"/>
      <c r="Y14" s="11"/>
      <c r="AC14" s="47"/>
      <c r="AD14" s="47"/>
      <c r="AE14" s="47"/>
      <c r="AF14" s="47"/>
      <c r="AG14" s="47"/>
      <c r="AH14" s="47"/>
      <c r="AI14" s="47"/>
      <c r="AJ14" s="47"/>
      <c r="AK14" s="47"/>
    </row>
    <row r="15" spans="2:37" ht="13.5" customHeight="1" x14ac:dyDescent="0.2">
      <c r="B15" s="96"/>
      <c r="C15" s="104"/>
      <c r="D15" s="109" t="s">
        <v>4</v>
      </c>
      <c r="E15" s="115" t="s">
        <v>5</v>
      </c>
      <c r="F15" s="111" t="s">
        <v>24</v>
      </c>
      <c r="G15" s="113" t="s">
        <v>4</v>
      </c>
      <c r="H15" s="115" t="s">
        <v>5</v>
      </c>
      <c r="I15" s="98" t="s">
        <v>24</v>
      </c>
      <c r="J15" s="113" t="s">
        <v>4</v>
      </c>
      <c r="K15" s="115" t="s">
        <v>5</v>
      </c>
      <c r="L15" s="98" t="s">
        <v>24</v>
      </c>
      <c r="M15" s="120"/>
      <c r="N15" s="118"/>
      <c r="O15" s="126"/>
      <c r="P15" s="129"/>
      <c r="Q15" s="123" t="s">
        <v>6</v>
      </c>
      <c r="R15" s="101"/>
      <c r="S15" s="107" t="s">
        <v>7</v>
      </c>
      <c r="T15" s="12"/>
      <c r="U15" s="12"/>
      <c r="V15" s="11"/>
      <c r="W15" s="11"/>
      <c r="X15" s="11"/>
      <c r="Y15" s="11"/>
      <c r="AC15" s="47"/>
      <c r="AD15" s="47"/>
      <c r="AE15" s="47"/>
      <c r="AF15" s="47"/>
      <c r="AG15" s="47"/>
      <c r="AH15" s="47"/>
      <c r="AI15" s="47"/>
      <c r="AJ15" s="47"/>
      <c r="AK15" s="47"/>
    </row>
    <row r="16" spans="2:37" ht="13.5" customHeight="1" thickBot="1" x14ac:dyDescent="0.25">
      <c r="B16" s="97"/>
      <c r="C16" s="105"/>
      <c r="D16" s="110"/>
      <c r="E16" s="116"/>
      <c r="F16" s="112"/>
      <c r="G16" s="114"/>
      <c r="H16" s="116"/>
      <c r="I16" s="99"/>
      <c r="J16" s="114"/>
      <c r="K16" s="116"/>
      <c r="L16" s="99"/>
      <c r="M16" s="121"/>
      <c r="N16" s="99"/>
      <c r="O16" s="127"/>
      <c r="P16" s="130"/>
      <c r="Q16" s="124" t="s">
        <v>8</v>
      </c>
      <c r="R16" s="102"/>
      <c r="S16" s="108"/>
      <c r="T16" s="12"/>
      <c r="U16" s="12"/>
      <c r="V16" s="12"/>
      <c r="W16" s="12"/>
      <c r="X16" s="12"/>
      <c r="Y16" s="11"/>
      <c r="AC16" s="47"/>
      <c r="AD16" s="47"/>
      <c r="AE16" s="47"/>
      <c r="AF16" s="47"/>
      <c r="AG16" s="47"/>
      <c r="AH16" s="47"/>
      <c r="AI16" s="47"/>
      <c r="AJ16" s="47"/>
      <c r="AK16" s="47"/>
    </row>
    <row r="17" spans="2:37" ht="13.5" customHeight="1" x14ac:dyDescent="0.2">
      <c r="B17" s="27" t="s">
        <v>13</v>
      </c>
      <c r="C17" s="49">
        <v>1</v>
      </c>
      <c r="D17" s="29">
        <v>0</v>
      </c>
      <c r="E17" s="30">
        <v>0</v>
      </c>
      <c r="F17" s="31">
        <f t="shared" ref="F17:F24" si="0">IF(E17&gt;D17,SUM(E17-D17),$I$13)</f>
        <v>0</v>
      </c>
      <c r="G17" s="29">
        <v>0</v>
      </c>
      <c r="H17" s="30">
        <v>0</v>
      </c>
      <c r="I17" s="32">
        <f t="shared" ref="I17:I32" si="1">IF(H17&gt;G17,SUM(H17-G17),$I$13)</f>
        <v>0</v>
      </c>
      <c r="J17" s="29">
        <v>0</v>
      </c>
      <c r="K17" s="30">
        <v>0</v>
      </c>
      <c r="L17" s="32">
        <f>IF(K17&gt;J17,SUM(K17-J17),$I$13)</f>
        <v>0</v>
      </c>
      <c r="M17" s="33">
        <f>IF(AND(E17&gt;$I$13,G17&gt;$I$13,H17&gt;$I$13,J17&gt;$I$13),(J17-H17)+(G17-E17),IF(AND(E17&gt;$I$13,G17&gt;$I$13),G17-E17,(IF(AND(H17&gt;0,J17&gt;0),J17-H17,$I$13))))</f>
        <v>0</v>
      </c>
      <c r="N17" s="34">
        <f>(E17-D17)+(H17-G17)+(K17-J17)</f>
        <v>0</v>
      </c>
      <c r="O17" s="66">
        <f t="shared" ref="O17:O47" si="2">IF(OR(B17="SÁBADO",B17="DOMINGO",B17="FERIADO"),$I$13,IF(N17&gt;=$S$13,$P$13,IF(AND(N17&lt;=$S$13,N17&gt;$Q$13),N17-$Q$13,$I$13)))</f>
        <v>0</v>
      </c>
      <c r="P17" s="32" t="str">
        <f>IF(T17&lt;=0,"0:00",N17-$S$13)</f>
        <v>0:00</v>
      </c>
      <c r="Q17" s="50" t="str">
        <f t="shared" ref="Q17:Q47" si="3">IF(B17="SÁBADO",N17,IF(B17="DOMINGO",N17,IF(B17="FERIADO",N17,P17)))</f>
        <v>0:00</v>
      </c>
      <c r="R17" s="51">
        <f t="shared" ref="R17:R47" si="4">IF(W17&lt;$I$13,$I$13,IF(AND(N17&gt;=$S$13,M17&lt;=$M$13),W17,Q17))</f>
        <v>0</v>
      </c>
      <c r="S17" s="35">
        <f>R17</f>
        <v>0</v>
      </c>
      <c r="T17" s="86">
        <f t="shared" ref="T17:T45" si="5">N17-$S$13</f>
        <v>-0.33333333333333331</v>
      </c>
      <c r="U17" s="86"/>
      <c r="V17" s="87">
        <f t="shared" ref="V17:V47" si="6">$Q$13-N17</f>
        <v>0.25</v>
      </c>
      <c r="W17" s="86">
        <f t="shared" ref="W17:W47" si="7">IF(AND(N17&gt;=$S$13,M17&gt;$M$13),Q17,Q17-($N$13-M17))</f>
        <v>-4.1666666666666664E-2</v>
      </c>
      <c r="X17" s="11"/>
      <c r="Y17" s="74">
        <f t="shared" ref="Y17:Y47" si="8">IF(G17&gt;0,G17-E17,$I$13)</f>
        <v>0</v>
      </c>
      <c r="Z17" s="74">
        <f t="shared" ref="Z17:Z47" si="9">IF(J17&gt;0,J17-H17,$I$13)</f>
        <v>0</v>
      </c>
      <c r="AA17" s="75">
        <f>Y17+Z17</f>
        <v>0</v>
      </c>
      <c r="AC17" s="47"/>
      <c r="AD17" s="47"/>
      <c r="AE17" s="47"/>
      <c r="AF17" s="47"/>
      <c r="AG17" s="47"/>
      <c r="AH17" s="47"/>
      <c r="AI17" s="47"/>
      <c r="AJ17" s="47"/>
      <c r="AK17" s="47"/>
    </row>
    <row r="18" spans="2:37" ht="13.5" customHeight="1" x14ac:dyDescent="0.2">
      <c r="B18" s="27" t="s">
        <v>14</v>
      </c>
      <c r="C18" s="28">
        <v>2</v>
      </c>
      <c r="D18" s="29">
        <v>0</v>
      </c>
      <c r="E18" s="30">
        <v>0</v>
      </c>
      <c r="F18" s="31">
        <f t="shared" si="0"/>
        <v>0</v>
      </c>
      <c r="G18" s="29">
        <v>0</v>
      </c>
      <c r="H18" s="30">
        <v>0</v>
      </c>
      <c r="I18" s="32">
        <f t="shared" si="1"/>
        <v>0</v>
      </c>
      <c r="J18" s="29">
        <v>0</v>
      </c>
      <c r="K18" s="30">
        <v>0</v>
      </c>
      <c r="L18" s="32">
        <f>IF(K18&gt;J18,SUM(K18-J18),$I$13)</f>
        <v>0</v>
      </c>
      <c r="M18" s="33">
        <f t="shared" ref="M18:M38" si="10">IF(AND(E18&gt;$I$13,G18&gt;$I$13,H18&gt;$I$13,J18&gt;$I$13),(J18-H18)+(G18-E18),IF(AND(E18&gt;$I$13,G18&gt;$I$13),G18-E18,(IF(AND(H18&gt;0,J18&gt;0),J18-H18,$I$13))))</f>
        <v>0</v>
      </c>
      <c r="N18" s="34">
        <f t="shared" ref="N18:N47" si="11">(E18-D18)+(H18-G18)+(K18-J18)</f>
        <v>0</v>
      </c>
      <c r="O18" s="34">
        <f t="shared" si="2"/>
        <v>0</v>
      </c>
      <c r="P18" s="32" t="str">
        <f t="shared" ref="P18:P47" si="12">IF(T18&lt;=0,"0:00",N18-$S$13)</f>
        <v>0:00</v>
      </c>
      <c r="Q18" s="34" t="str">
        <f t="shared" si="3"/>
        <v>0:00</v>
      </c>
      <c r="R18" s="32">
        <f t="shared" si="4"/>
        <v>0</v>
      </c>
      <c r="S18" s="35">
        <f t="shared" ref="S18:S47" si="13">R18</f>
        <v>0</v>
      </c>
      <c r="T18" s="86">
        <f t="shared" si="5"/>
        <v>-0.33333333333333331</v>
      </c>
      <c r="U18" s="86"/>
      <c r="V18" s="87">
        <f t="shared" si="6"/>
        <v>0.25</v>
      </c>
      <c r="W18" s="86">
        <f t="shared" si="7"/>
        <v>-4.1666666666666664E-2</v>
      </c>
      <c r="X18" s="86">
        <f t="shared" ref="X18:X47" si="14">IF(W18&lt;$I$13,$I$13,IF(AND(N18&gt;=$S$13,M18&gt;$M$13),W18,Q18))</f>
        <v>0</v>
      </c>
      <c r="Y18" s="74">
        <f t="shared" si="8"/>
        <v>0</v>
      </c>
      <c r="Z18" s="74">
        <f t="shared" si="9"/>
        <v>0</v>
      </c>
      <c r="AA18" s="75">
        <f t="shared" ref="AA18:AA47" si="15">Y18+Z18</f>
        <v>0</v>
      </c>
      <c r="AC18" s="47"/>
      <c r="AD18" s="47"/>
      <c r="AE18" s="47"/>
      <c r="AF18" s="47"/>
      <c r="AG18" s="47"/>
      <c r="AH18" s="47"/>
      <c r="AI18" s="47"/>
      <c r="AJ18" s="47"/>
      <c r="AK18" s="47"/>
    </row>
    <row r="19" spans="2:37" ht="13.5" customHeight="1" x14ac:dyDescent="0.2">
      <c r="B19" s="27" t="s">
        <v>15</v>
      </c>
      <c r="C19" s="28">
        <v>3</v>
      </c>
      <c r="D19" s="29">
        <v>0</v>
      </c>
      <c r="E19" s="30">
        <v>0</v>
      </c>
      <c r="F19" s="31">
        <f t="shared" si="0"/>
        <v>0</v>
      </c>
      <c r="G19" s="29">
        <v>0</v>
      </c>
      <c r="H19" s="30">
        <v>0</v>
      </c>
      <c r="I19" s="32">
        <f t="shared" si="1"/>
        <v>0</v>
      </c>
      <c r="J19" s="29">
        <v>0</v>
      </c>
      <c r="K19" s="30">
        <v>0</v>
      </c>
      <c r="L19" s="32">
        <f t="shared" ref="L19" si="16">IF(K19&gt;J19,SUM(K19-J19),$I$13)</f>
        <v>0</v>
      </c>
      <c r="M19" s="33">
        <f t="shared" si="10"/>
        <v>0</v>
      </c>
      <c r="N19" s="34">
        <f t="shared" si="11"/>
        <v>0</v>
      </c>
      <c r="O19" s="34">
        <f t="shared" si="2"/>
        <v>0</v>
      </c>
      <c r="P19" s="32" t="str">
        <f t="shared" si="12"/>
        <v>0:00</v>
      </c>
      <c r="Q19" s="34" t="str">
        <f t="shared" si="3"/>
        <v>0:00</v>
      </c>
      <c r="R19" s="32">
        <f t="shared" si="4"/>
        <v>0</v>
      </c>
      <c r="S19" s="35">
        <f t="shared" si="13"/>
        <v>0</v>
      </c>
      <c r="T19" s="86">
        <f t="shared" si="5"/>
        <v>-0.33333333333333331</v>
      </c>
      <c r="U19" s="86"/>
      <c r="V19" s="87">
        <f t="shared" si="6"/>
        <v>0.25</v>
      </c>
      <c r="W19" s="86">
        <f t="shared" si="7"/>
        <v>-4.1666666666666664E-2</v>
      </c>
      <c r="X19" s="86">
        <f t="shared" si="14"/>
        <v>0</v>
      </c>
      <c r="Y19" s="74">
        <f t="shared" si="8"/>
        <v>0</v>
      </c>
      <c r="Z19" s="74">
        <f t="shared" si="9"/>
        <v>0</v>
      </c>
      <c r="AA19" s="75">
        <f t="shared" si="15"/>
        <v>0</v>
      </c>
      <c r="AB19" s="76"/>
      <c r="AC19" s="77"/>
      <c r="AD19" s="47"/>
      <c r="AE19" s="47"/>
      <c r="AF19" s="47"/>
      <c r="AG19" s="47"/>
      <c r="AH19" s="47"/>
      <c r="AI19" s="47"/>
      <c r="AJ19" s="47"/>
      <c r="AK19" s="47"/>
    </row>
    <row r="20" spans="2:37" ht="13.5" customHeight="1" x14ac:dyDescent="0.2">
      <c r="B20" s="27" t="s">
        <v>9</v>
      </c>
      <c r="C20" s="25">
        <v>4</v>
      </c>
      <c r="D20" s="29">
        <v>0</v>
      </c>
      <c r="E20" s="30">
        <v>0</v>
      </c>
      <c r="F20" s="31">
        <f t="shared" si="0"/>
        <v>0</v>
      </c>
      <c r="G20" s="29">
        <v>0</v>
      </c>
      <c r="H20" s="30">
        <v>0</v>
      </c>
      <c r="I20" s="32">
        <f t="shared" si="1"/>
        <v>0</v>
      </c>
      <c r="J20" s="29">
        <v>0</v>
      </c>
      <c r="K20" s="30">
        <v>0</v>
      </c>
      <c r="L20" s="32">
        <f>IF(K20&gt;J20,SUM(K20-J20),$I$13)</f>
        <v>0</v>
      </c>
      <c r="M20" s="33">
        <f t="shared" si="10"/>
        <v>0</v>
      </c>
      <c r="N20" s="34">
        <f>(E20-D20)+(H20-G20)+(K20-J20)</f>
        <v>0</v>
      </c>
      <c r="O20" s="34">
        <f t="shared" si="2"/>
        <v>0</v>
      </c>
      <c r="P20" s="32" t="str">
        <f t="shared" si="12"/>
        <v>0:00</v>
      </c>
      <c r="Q20" s="34">
        <f>IF(B20="SÁBADO",N20,IF(B20="DOMINGO",N20,IF(B20="FERIADO",N20,P20)))</f>
        <v>0</v>
      </c>
      <c r="R20" s="32">
        <f t="shared" si="4"/>
        <v>0</v>
      </c>
      <c r="S20" s="35">
        <f t="shared" si="13"/>
        <v>0</v>
      </c>
      <c r="T20" s="86">
        <f t="shared" si="5"/>
        <v>-0.33333333333333331</v>
      </c>
      <c r="U20" s="86"/>
      <c r="V20" s="87">
        <f t="shared" si="6"/>
        <v>0.25</v>
      </c>
      <c r="W20" s="86">
        <f t="shared" si="7"/>
        <v>-4.1666666666666664E-2</v>
      </c>
      <c r="X20" s="86">
        <f t="shared" si="14"/>
        <v>0</v>
      </c>
      <c r="Y20" s="74">
        <f t="shared" si="8"/>
        <v>0</v>
      </c>
      <c r="Z20" s="74">
        <f t="shared" si="9"/>
        <v>0</v>
      </c>
      <c r="AA20" s="75">
        <f t="shared" si="15"/>
        <v>0</v>
      </c>
      <c r="AC20" s="47"/>
      <c r="AD20" s="47"/>
      <c r="AE20" s="47"/>
      <c r="AF20" s="47"/>
      <c r="AG20" s="47"/>
      <c r="AH20" s="47"/>
      <c r="AI20" s="47"/>
      <c r="AJ20" s="47"/>
      <c r="AK20" s="47"/>
    </row>
    <row r="21" spans="2:37" ht="13.5" customHeight="1" x14ac:dyDescent="0.2">
      <c r="B21" s="27" t="s">
        <v>10</v>
      </c>
      <c r="C21" s="28">
        <v>5</v>
      </c>
      <c r="D21" s="29">
        <v>0</v>
      </c>
      <c r="E21" s="30">
        <v>0</v>
      </c>
      <c r="F21" s="31">
        <f t="shared" si="0"/>
        <v>0</v>
      </c>
      <c r="G21" s="29">
        <v>0</v>
      </c>
      <c r="H21" s="30">
        <v>0</v>
      </c>
      <c r="I21" s="32">
        <f t="shared" si="1"/>
        <v>0</v>
      </c>
      <c r="J21" s="29">
        <v>0</v>
      </c>
      <c r="K21" s="30">
        <v>0</v>
      </c>
      <c r="L21" s="32">
        <f>IF(K21&gt;J21,SUM(K21-J21),$I$13)</f>
        <v>0</v>
      </c>
      <c r="M21" s="33">
        <f t="shared" si="10"/>
        <v>0</v>
      </c>
      <c r="N21" s="34">
        <f t="shared" si="11"/>
        <v>0</v>
      </c>
      <c r="O21" s="34">
        <f t="shared" si="2"/>
        <v>0</v>
      </c>
      <c r="P21" s="32" t="str">
        <f t="shared" si="12"/>
        <v>0:00</v>
      </c>
      <c r="Q21" s="34">
        <f t="shared" si="3"/>
        <v>0</v>
      </c>
      <c r="R21" s="32">
        <f t="shared" si="4"/>
        <v>0</v>
      </c>
      <c r="S21" s="35">
        <f t="shared" si="13"/>
        <v>0</v>
      </c>
      <c r="T21" s="86">
        <f t="shared" si="5"/>
        <v>-0.33333333333333331</v>
      </c>
      <c r="U21" s="86"/>
      <c r="V21" s="87">
        <f t="shared" si="6"/>
        <v>0.25</v>
      </c>
      <c r="W21" s="86">
        <f t="shared" si="7"/>
        <v>-4.1666666666666664E-2</v>
      </c>
      <c r="X21" s="86">
        <f t="shared" si="14"/>
        <v>0</v>
      </c>
      <c r="Y21" s="74">
        <f t="shared" si="8"/>
        <v>0</v>
      </c>
      <c r="Z21" s="74">
        <f t="shared" si="9"/>
        <v>0</v>
      </c>
      <c r="AA21" s="75">
        <f t="shared" si="15"/>
        <v>0</v>
      </c>
      <c r="AC21" s="47"/>
      <c r="AD21" s="47"/>
      <c r="AE21" s="47"/>
      <c r="AF21" s="47"/>
      <c r="AG21" s="47"/>
      <c r="AH21" s="47"/>
      <c r="AI21" s="47"/>
      <c r="AJ21" s="47"/>
      <c r="AK21" s="47"/>
    </row>
    <row r="22" spans="2:37" ht="13.5" customHeight="1" x14ac:dyDescent="0.2">
      <c r="B22" s="27" t="s">
        <v>11</v>
      </c>
      <c r="C22" s="28">
        <v>6</v>
      </c>
      <c r="D22" s="29">
        <v>0</v>
      </c>
      <c r="E22" s="30">
        <v>0</v>
      </c>
      <c r="F22" s="31">
        <f t="shared" si="0"/>
        <v>0</v>
      </c>
      <c r="G22" s="29">
        <v>0</v>
      </c>
      <c r="H22" s="30">
        <v>0</v>
      </c>
      <c r="I22" s="32">
        <f t="shared" si="1"/>
        <v>0</v>
      </c>
      <c r="J22" s="29">
        <v>0</v>
      </c>
      <c r="K22" s="30">
        <v>0</v>
      </c>
      <c r="L22" s="32">
        <f>IF(K22&gt;J22,SUM(K22-J22),$I$13)</f>
        <v>0</v>
      </c>
      <c r="M22" s="33">
        <f t="shared" si="10"/>
        <v>0</v>
      </c>
      <c r="N22" s="34">
        <f t="shared" si="11"/>
        <v>0</v>
      </c>
      <c r="O22" s="34">
        <f t="shared" si="2"/>
        <v>0</v>
      </c>
      <c r="P22" s="32" t="str">
        <f t="shared" si="12"/>
        <v>0:00</v>
      </c>
      <c r="Q22" s="34" t="str">
        <f t="shared" si="3"/>
        <v>0:00</v>
      </c>
      <c r="R22" s="32">
        <f t="shared" si="4"/>
        <v>0</v>
      </c>
      <c r="S22" s="35">
        <f t="shared" si="13"/>
        <v>0</v>
      </c>
      <c r="T22" s="86">
        <f t="shared" si="5"/>
        <v>-0.33333333333333331</v>
      </c>
      <c r="U22" s="86"/>
      <c r="V22" s="87">
        <f t="shared" si="6"/>
        <v>0.25</v>
      </c>
      <c r="W22" s="86">
        <f t="shared" si="7"/>
        <v>-4.1666666666666664E-2</v>
      </c>
      <c r="X22" s="86">
        <f t="shared" si="14"/>
        <v>0</v>
      </c>
      <c r="Y22" s="74">
        <f t="shared" si="8"/>
        <v>0</v>
      </c>
      <c r="Z22" s="74">
        <f t="shared" si="9"/>
        <v>0</v>
      </c>
      <c r="AA22" s="75">
        <f t="shared" si="15"/>
        <v>0</v>
      </c>
      <c r="AC22" s="47"/>
      <c r="AD22" s="47"/>
      <c r="AE22" s="47"/>
      <c r="AF22" s="47"/>
      <c r="AG22" s="47"/>
      <c r="AH22" s="47"/>
      <c r="AI22" s="47"/>
      <c r="AJ22" s="47"/>
      <c r="AK22" s="47"/>
    </row>
    <row r="23" spans="2:37" ht="13.5" customHeight="1" x14ac:dyDescent="0.2">
      <c r="B23" s="27" t="s">
        <v>12</v>
      </c>
      <c r="C23" s="28">
        <v>7</v>
      </c>
      <c r="D23" s="29">
        <v>0</v>
      </c>
      <c r="E23" s="30">
        <v>0</v>
      </c>
      <c r="F23" s="31">
        <f t="shared" si="0"/>
        <v>0</v>
      </c>
      <c r="G23" s="29">
        <v>0</v>
      </c>
      <c r="H23" s="30">
        <v>0</v>
      </c>
      <c r="I23" s="32">
        <f t="shared" si="1"/>
        <v>0</v>
      </c>
      <c r="J23" s="29">
        <v>0</v>
      </c>
      <c r="K23" s="30">
        <v>0</v>
      </c>
      <c r="L23" s="32">
        <f t="shared" ref="L23" si="17">IF(K23&gt;J23,SUM(K23-J23),$I$13)</f>
        <v>0</v>
      </c>
      <c r="M23" s="33">
        <f t="shared" si="10"/>
        <v>0</v>
      </c>
      <c r="N23" s="34">
        <f t="shared" si="11"/>
        <v>0</v>
      </c>
      <c r="O23" s="34">
        <f t="shared" si="2"/>
        <v>0</v>
      </c>
      <c r="P23" s="32" t="str">
        <f t="shared" si="12"/>
        <v>0:00</v>
      </c>
      <c r="Q23" s="34" t="str">
        <f t="shared" si="3"/>
        <v>0:00</v>
      </c>
      <c r="R23" s="32">
        <f t="shared" si="4"/>
        <v>0</v>
      </c>
      <c r="S23" s="35">
        <f t="shared" si="13"/>
        <v>0</v>
      </c>
      <c r="T23" s="86">
        <f t="shared" si="5"/>
        <v>-0.33333333333333331</v>
      </c>
      <c r="U23" s="86"/>
      <c r="V23" s="87">
        <f t="shared" si="6"/>
        <v>0.25</v>
      </c>
      <c r="W23" s="86">
        <f t="shared" si="7"/>
        <v>-4.1666666666666664E-2</v>
      </c>
      <c r="X23" s="86">
        <f t="shared" si="14"/>
        <v>0</v>
      </c>
      <c r="Y23" s="74">
        <f t="shared" si="8"/>
        <v>0</v>
      </c>
      <c r="Z23" s="74">
        <f t="shared" si="9"/>
        <v>0</v>
      </c>
      <c r="AA23" s="75">
        <f t="shared" si="15"/>
        <v>0</v>
      </c>
      <c r="AC23" s="47"/>
      <c r="AD23" s="47"/>
      <c r="AE23" s="47"/>
      <c r="AF23" s="47"/>
      <c r="AG23" s="47"/>
      <c r="AH23" s="47"/>
      <c r="AI23" s="47"/>
      <c r="AJ23" s="47"/>
      <c r="AK23" s="47"/>
    </row>
    <row r="24" spans="2:37" ht="13.5" customHeight="1" x14ac:dyDescent="0.2">
      <c r="B24" s="27" t="s">
        <v>13</v>
      </c>
      <c r="C24" s="28">
        <v>8</v>
      </c>
      <c r="D24" s="29">
        <v>0</v>
      </c>
      <c r="E24" s="30">
        <v>0</v>
      </c>
      <c r="F24" s="31">
        <f t="shared" si="0"/>
        <v>0</v>
      </c>
      <c r="G24" s="29">
        <v>0</v>
      </c>
      <c r="H24" s="30">
        <v>0</v>
      </c>
      <c r="I24" s="32">
        <f t="shared" si="1"/>
        <v>0</v>
      </c>
      <c r="J24" s="29">
        <v>0</v>
      </c>
      <c r="K24" s="30">
        <v>0</v>
      </c>
      <c r="L24" s="32">
        <f>IF(K24&gt;J24,SUM(K24-J24),$I$13)</f>
        <v>0</v>
      </c>
      <c r="M24" s="33">
        <f t="shared" si="10"/>
        <v>0</v>
      </c>
      <c r="N24" s="34">
        <f t="shared" si="11"/>
        <v>0</v>
      </c>
      <c r="O24" s="34">
        <f t="shared" si="2"/>
        <v>0</v>
      </c>
      <c r="P24" s="32" t="str">
        <f t="shared" si="12"/>
        <v>0:00</v>
      </c>
      <c r="Q24" s="34" t="str">
        <f t="shared" si="3"/>
        <v>0:00</v>
      </c>
      <c r="R24" s="32">
        <f t="shared" si="4"/>
        <v>0</v>
      </c>
      <c r="S24" s="35">
        <f t="shared" si="13"/>
        <v>0</v>
      </c>
      <c r="T24" s="86">
        <f t="shared" si="5"/>
        <v>-0.33333333333333331</v>
      </c>
      <c r="U24" s="86"/>
      <c r="V24" s="87">
        <f t="shared" si="6"/>
        <v>0.25</v>
      </c>
      <c r="W24" s="86">
        <f t="shared" si="7"/>
        <v>-4.1666666666666664E-2</v>
      </c>
      <c r="X24" s="86">
        <f t="shared" si="14"/>
        <v>0</v>
      </c>
      <c r="Y24" s="74">
        <f t="shared" si="8"/>
        <v>0</v>
      </c>
      <c r="Z24" s="74">
        <f t="shared" si="9"/>
        <v>0</v>
      </c>
      <c r="AA24" s="75">
        <f t="shared" si="15"/>
        <v>0</v>
      </c>
      <c r="AC24" s="47"/>
      <c r="AD24" s="47"/>
      <c r="AE24" s="47"/>
      <c r="AF24" s="47"/>
      <c r="AG24" s="47"/>
      <c r="AH24" s="47"/>
      <c r="AI24" s="47"/>
      <c r="AJ24" s="47"/>
      <c r="AK24" s="47"/>
    </row>
    <row r="25" spans="2:37" ht="13.5" customHeight="1" x14ac:dyDescent="0.2">
      <c r="B25" s="27" t="s">
        <v>14</v>
      </c>
      <c r="C25" s="28">
        <v>9</v>
      </c>
      <c r="D25" s="29">
        <v>0</v>
      </c>
      <c r="E25" s="30">
        <v>0</v>
      </c>
      <c r="F25" s="31">
        <f t="shared" ref="F25:F28" si="18">IF(E25&gt;D25,SUM(E25-D25),$I$13)</f>
        <v>0</v>
      </c>
      <c r="G25" s="29">
        <v>0</v>
      </c>
      <c r="H25" s="30">
        <v>0</v>
      </c>
      <c r="I25" s="32">
        <f t="shared" si="1"/>
        <v>0</v>
      </c>
      <c r="J25" s="29">
        <v>0</v>
      </c>
      <c r="K25" s="30">
        <v>0</v>
      </c>
      <c r="L25" s="32">
        <f>IF(K25&gt;J25,SUM(K25-J25),$I$13)</f>
        <v>0</v>
      </c>
      <c r="M25" s="33">
        <f t="shared" si="10"/>
        <v>0</v>
      </c>
      <c r="N25" s="34">
        <f t="shared" si="11"/>
        <v>0</v>
      </c>
      <c r="O25" s="34">
        <f t="shared" si="2"/>
        <v>0</v>
      </c>
      <c r="P25" s="32" t="str">
        <f t="shared" si="12"/>
        <v>0:00</v>
      </c>
      <c r="Q25" s="34" t="str">
        <f t="shared" si="3"/>
        <v>0:00</v>
      </c>
      <c r="R25" s="32">
        <f t="shared" si="4"/>
        <v>0</v>
      </c>
      <c r="S25" s="35">
        <f t="shared" si="13"/>
        <v>0</v>
      </c>
      <c r="T25" s="86">
        <f t="shared" si="5"/>
        <v>-0.33333333333333331</v>
      </c>
      <c r="U25" s="86"/>
      <c r="V25" s="87">
        <f t="shared" si="6"/>
        <v>0.25</v>
      </c>
      <c r="W25" s="86">
        <f t="shared" si="7"/>
        <v>-4.1666666666666664E-2</v>
      </c>
      <c r="X25" s="86">
        <f t="shared" si="14"/>
        <v>0</v>
      </c>
      <c r="Y25" s="74">
        <f t="shared" si="8"/>
        <v>0</v>
      </c>
      <c r="Z25" s="74">
        <f t="shared" si="9"/>
        <v>0</v>
      </c>
      <c r="AA25" s="75">
        <f t="shared" si="15"/>
        <v>0</v>
      </c>
      <c r="AC25" s="47"/>
      <c r="AD25" s="47"/>
      <c r="AE25" s="47"/>
      <c r="AF25" s="47"/>
      <c r="AG25" s="47"/>
      <c r="AH25" s="47"/>
      <c r="AI25" s="47"/>
      <c r="AJ25" s="47"/>
      <c r="AK25" s="47"/>
    </row>
    <row r="26" spans="2:37" ht="13.5" customHeight="1" x14ac:dyDescent="0.2">
      <c r="B26" s="27" t="s">
        <v>15</v>
      </c>
      <c r="C26" s="28">
        <v>10</v>
      </c>
      <c r="D26" s="29">
        <v>0</v>
      </c>
      <c r="E26" s="30">
        <v>0</v>
      </c>
      <c r="F26" s="31">
        <f t="shared" si="18"/>
        <v>0</v>
      </c>
      <c r="G26" s="29">
        <v>0</v>
      </c>
      <c r="H26" s="30">
        <v>0</v>
      </c>
      <c r="I26" s="32">
        <f t="shared" si="1"/>
        <v>0</v>
      </c>
      <c r="J26" s="29">
        <v>0</v>
      </c>
      <c r="K26" s="30">
        <v>0</v>
      </c>
      <c r="L26" s="32">
        <f t="shared" ref="L26" si="19">IF(K26&gt;J26,SUM(K26-J26),$I$13)</f>
        <v>0</v>
      </c>
      <c r="M26" s="33">
        <f t="shared" si="10"/>
        <v>0</v>
      </c>
      <c r="N26" s="34">
        <f>(E26-D26)+(H26-G26)+(K26-J26)</f>
        <v>0</v>
      </c>
      <c r="O26" s="34">
        <f t="shared" si="2"/>
        <v>0</v>
      </c>
      <c r="P26" s="32" t="str">
        <f t="shared" si="12"/>
        <v>0:00</v>
      </c>
      <c r="Q26" s="34" t="str">
        <f t="shared" si="3"/>
        <v>0:00</v>
      </c>
      <c r="R26" s="32">
        <f t="shared" si="4"/>
        <v>0</v>
      </c>
      <c r="S26" s="35">
        <f t="shared" si="13"/>
        <v>0</v>
      </c>
      <c r="T26" s="86">
        <f t="shared" si="5"/>
        <v>-0.33333333333333331</v>
      </c>
      <c r="U26" s="86"/>
      <c r="V26" s="87">
        <f t="shared" si="6"/>
        <v>0.25</v>
      </c>
      <c r="W26" s="86">
        <f t="shared" si="7"/>
        <v>-4.1666666666666664E-2</v>
      </c>
      <c r="X26" s="86">
        <f t="shared" si="14"/>
        <v>0</v>
      </c>
      <c r="Y26" s="74">
        <f t="shared" si="8"/>
        <v>0</v>
      </c>
      <c r="Z26" s="74">
        <f t="shared" si="9"/>
        <v>0</v>
      </c>
      <c r="AA26" s="75">
        <f t="shared" si="15"/>
        <v>0</v>
      </c>
      <c r="AC26" s="47"/>
      <c r="AD26" s="47"/>
      <c r="AE26" s="47"/>
      <c r="AF26" s="47"/>
      <c r="AG26" s="47"/>
      <c r="AH26" s="47"/>
      <c r="AI26" s="47"/>
      <c r="AJ26" s="47"/>
      <c r="AK26" s="47"/>
    </row>
    <row r="27" spans="2:37" ht="13.5" customHeight="1" x14ac:dyDescent="0.2">
      <c r="B27" s="27" t="s">
        <v>9</v>
      </c>
      <c r="C27" s="28">
        <v>11</v>
      </c>
      <c r="D27" s="29">
        <v>0</v>
      </c>
      <c r="E27" s="30">
        <v>0</v>
      </c>
      <c r="F27" s="31">
        <f t="shared" si="18"/>
        <v>0</v>
      </c>
      <c r="G27" s="29">
        <v>0</v>
      </c>
      <c r="H27" s="30">
        <v>0</v>
      </c>
      <c r="I27" s="32">
        <f t="shared" si="1"/>
        <v>0</v>
      </c>
      <c r="J27" s="29">
        <v>0</v>
      </c>
      <c r="K27" s="30">
        <v>0</v>
      </c>
      <c r="L27" s="32">
        <f t="shared" ref="L27:L28" si="20">IF(K27&gt;J27,SUM(K27-J27),$I$13)</f>
        <v>0</v>
      </c>
      <c r="M27" s="33">
        <f t="shared" si="10"/>
        <v>0</v>
      </c>
      <c r="N27" s="34">
        <f t="shared" si="11"/>
        <v>0</v>
      </c>
      <c r="O27" s="34">
        <f t="shared" si="2"/>
        <v>0</v>
      </c>
      <c r="P27" s="32" t="str">
        <f t="shared" si="12"/>
        <v>0:00</v>
      </c>
      <c r="Q27" s="34">
        <f t="shared" si="3"/>
        <v>0</v>
      </c>
      <c r="R27" s="32">
        <f t="shared" si="4"/>
        <v>0</v>
      </c>
      <c r="S27" s="35">
        <f t="shared" si="13"/>
        <v>0</v>
      </c>
      <c r="T27" s="86">
        <f t="shared" si="5"/>
        <v>-0.33333333333333331</v>
      </c>
      <c r="U27" s="86"/>
      <c r="V27" s="87">
        <f t="shared" si="6"/>
        <v>0.25</v>
      </c>
      <c r="W27" s="86">
        <f t="shared" si="7"/>
        <v>-4.1666666666666664E-2</v>
      </c>
      <c r="X27" s="86">
        <f t="shared" si="14"/>
        <v>0</v>
      </c>
      <c r="Y27" s="74">
        <f t="shared" si="8"/>
        <v>0</v>
      </c>
      <c r="Z27" s="74">
        <f t="shared" si="9"/>
        <v>0</v>
      </c>
      <c r="AA27" s="75">
        <f t="shared" si="15"/>
        <v>0</v>
      </c>
      <c r="AC27" s="47"/>
      <c r="AD27" s="47"/>
      <c r="AE27" s="47"/>
      <c r="AF27" s="47"/>
      <c r="AG27" s="47"/>
      <c r="AH27" s="47"/>
      <c r="AI27" s="47"/>
      <c r="AJ27" s="47"/>
      <c r="AK27" s="47"/>
    </row>
    <row r="28" spans="2:37" ht="13.5" customHeight="1" x14ac:dyDescent="0.2">
      <c r="B28" s="27" t="s">
        <v>10</v>
      </c>
      <c r="C28" s="28">
        <v>12</v>
      </c>
      <c r="D28" s="29">
        <v>0</v>
      </c>
      <c r="E28" s="30">
        <v>0</v>
      </c>
      <c r="F28" s="31">
        <f t="shared" si="18"/>
        <v>0</v>
      </c>
      <c r="G28" s="29">
        <v>0</v>
      </c>
      <c r="H28" s="30">
        <v>0</v>
      </c>
      <c r="I28" s="32">
        <f t="shared" si="1"/>
        <v>0</v>
      </c>
      <c r="J28" s="29">
        <v>0</v>
      </c>
      <c r="K28" s="30">
        <v>0</v>
      </c>
      <c r="L28" s="67">
        <f t="shared" si="20"/>
        <v>0</v>
      </c>
      <c r="M28" s="33">
        <f>IF(AND(E28&gt;$I$13,G28&gt;$I$13,H28&gt;$I$13,J28&gt;$I$13),(J28-H28)+(G28-E28),IF(AND(E28&gt;$I$13,G28&gt;$I$13),G28-E28,(IF(AND(H28&gt;0,J28&gt;0),J28-H28,$I$13))))</f>
        <v>0</v>
      </c>
      <c r="N28" s="34">
        <f t="shared" si="11"/>
        <v>0</v>
      </c>
      <c r="O28" s="34">
        <f t="shared" si="2"/>
        <v>0</v>
      </c>
      <c r="P28" s="32" t="str">
        <f t="shared" si="12"/>
        <v>0:00</v>
      </c>
      <c r="Q28" s="34">
        <f t="shared" si="3"/>
        <v>0</v>
      </c>
      <c r="R28" s="32">
        <f t="shared" si="4"/>
        <v>0</v>
      </c>
      <c r="S28" s="35">
        <f>R28</f>
        <v>0</v>
      </c>
      <c r="T28" s="86">
        <f t="shared" si="5"/>
        <v>-0.33333333333333331</v>
      </c>
      <c r="U28" s="86"/>
      <c r="V28" s="87">
        <f t="shared" si="6"/>
        <v>0.25</v>
      </c>
      <c r="W28" s="86">
        <f t="shared" si="7"/>
        <v>-4.1666666666666664E-2</v>
      </c>
      <c r="X28" s="86">
        <f t="shared" si="14"/>
        <v>0</v>
      </c>
      <c r="Y28" s="74">
        <f t="shared" si="8"/>
        <v>0</v>
      </c>
      <c r="Z28" s="74">
        <f t="shared" si="9"/>
        <v>0</v>
      </c>
      <c r="AA28" s="75">
        <f t="shared" si="15"/>
        <v>0</v>
      </c>
      <c r="AC28" s="47"/>
      <c r="AD28" s="47"/>
      <c r="AE28" s="47"/>
      <c r="AF28" s="47"/>
      <c r="AG28" s="47"/>
      <c r="AH28" s="47"/>
      <c r="AI28" s="47"/>
      <c r="AJ28" s="47"/>
      <c r="AK28" s="47"/>
    </row>
    <row r="29" spans="2:37" ht="13.5" customHeight="1" x14ac:dyDescent="0.2">
      <c r="B29" s="27" t="s">
        <v>11</v>
      </c>
      <c r="C29" s="28">
        <v>13</v>
      </c>
      <c r="D29" s="29">
        <v>0</v>
      </c>
      <c r="E29" s="30">
        <v>0</v>
      </c>
      <c r="F29" s="31">
        <f>IF(E29&gt;D29,SUM(E29-D29),$I$13)</f>
        <v>0</v>
      </c>
      <c r="G29" s="29">
        <v>0</v>
      </c>
      <c r="H29" s="30">
        <v>0</v>
      </c>
      <c r="I29" s="32">
        <f t="shared" si="1"/>
        <v>0</v>
      </c>
      <c r="J29" s="29">
        <v>0</v>
      </c>
      <c r="K29" s="30">
        <v>0</v>
      </c>
      <c r="L29" s="32">
        <f t="shared" ref="L29:L31" si="21">IF(K29&gt;J29,SUM(K29-J29),$I$13)</f>
        <v>0</v>
      </c>
      <c r="M29" s="33">
        <f t="shared" si="10"/>
        <v>0</v>
      </c>
      <c r="N29" s="34">
        <f t="shared" si="11"/>
        <v>0</v>
      </c>
      <c r="O29" s="34">
        <f t="shared" si="2"/>
        <v>0</v>
      </c>
      <c r="P29" s="32" t="str">
        <f t="shared" si="12"/>
        <v>0:00</v>
      </c>
      <c r="Q29" s="34" t="str">
        <f t="shared" si="3"/>
        <v>0:00</v>
      </c>
      <c r="R29" s="32">
        <f t="shared" si="4"/>
        <v>0</v>
      </c>
      <c r="S29" s="35">
        <f t="shared" si="13"/>
        <v>0</v>
      </c>
      <c r="T29" s="86">
        <f t="shared" si="5"/>
        <v>-0.33333333333333331</v>
      </c>
      <c r="U29" s="86"/>
      <c r="V29" s="87">
        <f t="shared" si="6"/>
        <v>0.25</v>
      </c>
      <c r="W29" s="86">
        <f t="shared" si="7"/>
        <v>-4.1666666666666664E-2</v>
      </c>
      <c r="X29" s="86">
        <f t="shared" si="14"/>
        <v>0</v>
      </c>
      <c r="Y29" s="74">
        <f t="shared" si="8"/>
        <v>0</v>
      </c>
      <c r="Z29" s="74">
        <f t="shared" si="9"/>
        <v>0</v>
      </c>
      <c r="AA29" s="75">
        <f t="shared" si="15"/>
        <v>0</v>
      </c>
      <c r="AC29" s="47"/>
      <c r="AD29" s="47"/>
      <c r="AE29" s="47"/>
      <c r="AF29" s="47"/>
      <c r="AG29" s="47"/>
      <c r="AH29" s="47"/>
      <c r="AI29" s="47"/>
      <c r="AJ29" s="47"/>
      <c r="AK29" s="47"/>
    </row>
    <row r="30" spans="2:37" ht="13.5" customHeight="1" x14ac:dyDescent="0.2">
      <c r="B30" s="27" t="s">
        <v>12</v>
      </c>
      <c r="C30" s="28">
        <v>14</v>
      </c>
      <c r="D30" s="29">
        <v>0</v>
      </c>
      <c r="E30" s="30">
        <v>0</v>
      </c>
      <c r="F30" s="31">
        <f>IF(E30&gt;D30,SUM(E30-D30),$I$13)</f>
        <v>0</v>
      </c>
      <c r="G30" s="29">
        <v>0</v>
      </c>
      <c r="H30" s="30">
        <v>0</v>
      </c>
      <c r="I30" s="32">
        <f t="shared" si="1"/>
        <v>0</v>
      </c>
      <c r="J30" s="29">
        <v>0</v>
      </c>
      <c r="K30" s="30">
        <v>0</v>
      </c>
      <c r="L30" s="32">
        <f t="shared" si="21"/>
        <v>0</v>
      </c>
      <c r="M30" s="33">
        <f t="shared" si="10"/>
        <v>0</v>
      </c>
      <c r="N30" s="34">
        <f t="shared" si="11"/>
        <v>0</v>
      </c>
      <c r="O30" s="34">
        <f t="shared" si="2"/>
        <v>0</v>
      </c>
      <c r="P30" s="32" t="str">
        <f t="shared" si="12"/>
        <v>0:00</v>
      </c>
      <c r="Q30" s="34" t="str">
        <f t="shared" si="3"/>
        <v>0:00</v>
      </c>
      <c r="R30" s="32">
        <f t="shared" si="4"/>
        <v>0</v>
      </c>
      <c r="S30" s="35">
        <f t="shared" si="13"/>
        <v>0</v>
      </c>
      <c r="T30" s="86">
        <f t="shared" si="5"/>
        <v>-0.33333333333333331</v>
      </c>
      <c r="U30" s="86"/>
      <c r="V30" s="87">
        <f t="shared" si="6"/>
        <v>0.25</v>
      </c>
      <c r="W30" s="86">
        <f t="shared" si="7"/>
        <v>-4.1666666666666664E-2</v>
      </c>
      <c r="X30" s="86">
        <f t="shared" si="14"/>
        <v>0</v>
      </c>
      <c r="Y30" s="74">
        <f t="shared" si="8"/>
        <v>0</v>
      </c>
      <c r="Z30" s="74">
        <f t="shared" si="9"/>
        <v>0</v>
      </c>
      <c r="AA30" s="75">
        <f t="shared" si="15"/>
        <v>0</v>
      </c>
      <c r="AC30" s="47"/>
      <c r="AD30" s="47"/>
      <c r="AE30" s="47"/>
      <c r="AF30" s="47"/>
      <c r="AG30" s="47"/>
      <c r="AH30" s="47"/>
      <c r="AI30" s="47"/>
      <c r="AJ30" s="47"/>
      <c r="AK30" s="47"/>
    </row>
    <row r="31" spans="2:37" ht="13.5" customHeight="1" x14ac:dyDescent="0.2">
      <c r="B31" s="27" t="s">
        <v>13</v>
      </c>
      <c r="C31" s="28">
        <v>15</v>
      </c>
      <c r="D31" s="29">
        <v>0</v>
      </c>
      <c r="E31" s="30">
        <v>0</v>
      </c>
      <c r="F31" s="31">
        <f>IF(E31&gt;D31,SUM(E31-D31),$I$13)</f>
        <v>0</v>
      </c>
      <c r="G31" s="29">
        <v>0</v>
      </c>
      <c r="H31" s="30">
        <v>0</v>
      </c>
      <c r="I31" s="32">
        <f t="shared" si="1"/>
        <v>0</v>
      </c>
      <c r="J31" s="29">
        <v>0</v>
      </c>
      <c r="K31" s="30">
        <v>0</v>
      </c>
      <c r="L31" s="32">
        <f t="shared" si="21"/>
        <v>0</v>
      </c>
      <c r="M31" s="33">
        <f t="shared" si="10"/>
        <v>0</v>
      </c>
      <c r="N31" s="34">
        <f t="shared" si="11"/>
        <v>0</v>
      </c>
      <c r="O31" s="34">
        <f t="shared" si="2"/>
        <v>0</v>
      </c>
      <c r="P31" s="32" t="str">
        <f t="shared" si="12"/>
        <v>0:00</v>
      </c>
      <c r="Q31" s="34" t="str">
        <f t="shared" si="3"/>
        <v>0:00</v>
      </c>
      <c r="R31" s="32">
        <f t="shared" si="4"/>
        <v>0</v>
      </c>
      <c r="S31" s="35">
        <f t="shared" si="13"/>
        <v>0</v>
      </c>
      <c r="T31" s="86">
        <f t="shared" si="5"/>
        <v>-0.33333333333333331</v>
      </c>
      <c r="U31" s="86"/>
      <c r="V31" s="87">
        <f t="shared" si="6"/>
        <v>0.25</v>
      </c>
      <c r="W31" s="86">
        <f t="shared" si="7"/>
        <v>-4.1666666666666664E-2</v>
      </c>
      <c r="X31" s="86">
        <f t="shared" si="14"/>
        <v>0</v>
      </c>
      <c r="Y31" s="74">
        <f t="shared" si="8"/>
        <v>0</v>
      </c>
      <c r="Z31" s="74">
        <f t="shared" si="9"/>
        <v>0</v>
      </c>
      <c r="AA31" s="75">
        <f t="shared" si="15"/>
        <v>0</v>
      </c>
      <c r="AC31" s="47"/>
      <c r="AD31" s="47"/>
      <c r="AE31" s="47"/>
      <c r="AF31" s="47"/>
      <c r="AG31" s="47"/>
      <c r="AH31" s="47"/>
      <c r="AI31" s="47"/>
      <c r="AJ31" s="47"/>
      <c r="AK31" s="47"/>
    </row>
    <row r="32" spans="2:37" ht="13.5" customHeight="1" x14ac:dyDescent="0.2">
      <c r="B32" s="27" t="s">
        <v>14</v>
      </c>
      <c r="C32" s="28">
        <v>16</v>
      </c>
      <c r="D32" s="29">
        <v>0</v>
      </c>
      <c r="E32" s="30">
        <v>0</v>
      </c>
      <c r="F32" s="31">
        <f>IF(E32&gt;D32,SUM(E32-D32),$I$13)</f>
        <v>0</v>
      </c>
      <c r="G32" s="29">
        <v>0</v>
      </c>
      <c r="H32" s="30">
        <v>0</v>
      </c>
      <c r="I32" s="32">
        <f t="shared" si="1"/>
        <v>0</v>
      </c>
      <c r="J32" s="29">
        <v>0</v>
      </c>
      <c r="K32" s="30">
        <v>0</v>
      </c>
      <c r="L32" s="32">
        <f>IF(K32&gt;J32,SUM(K32-J32),$I$13)</f>
        <v>0</v>
      </c>
      <c r="M32" s="33">
        <f t="shared" si="10"/>
        <v>0</v>
      </c>
      <c r="N32" s="34">
        <f t="shared" si="11"/>
        <v>0</v>
      </c>
      <c r="O32" s="34">
        <f t="shared" si="2"/>
        <v>0</v>
      </c>
      <c r="P32" s="32" t="str">
        <f t="shared" si="12"/>
        <v>0:00</v>
      </c>
      <c r="Q32" s="34" t="str">
        <f t="shared" si="3"/>
        <v>0:00</v>
      </c>
      <c r="R32" s="32">
        <f t="shared" si="4"/>
        <v>0</v>
      </c>
      <c r="S32" s="35">
        <f t="shared" si="13"/>
        <v>0</v>
      </c>
      <c r="T32" s="86">
        <f t="shared" si="5"/>
        <v>-0.33333333333333331</v>
      </c>
      <c r="U32" s="86"/>
      <c r="V32" s="87">
        <f t="shared" si="6"/>
        <v>0.25</v>
      </c>
      <c r="W32" s="86">
        <f t="shared" si="7"/>
        <v>-4.1666666666666664E-2</v>
      </c>
      <c r="X32" s="86">
        <f t="shared" si="14"/>
        <v>0</v>
      </c>
      <c r="Y32" s="74">
        <f t="shared" si="8"/>
        <v>0</v>
      </c>
      <c r="Z32" s="74">
        <f t="shared" si="9"/>
        <v>0</v>
      </c>
      <c r="AA32" s="75">
        <f t="shared" si="15"/>
        <v>0</v>
      </c>
      <c r="AC32" s="47"/>
      <c r="AD32" s="47"/>
      <c r="AE32" s="47"/>
      <c r="AF32" s="47"/>
      <c r="AG32" s="47"/>
      <c r="AH32" s="47"/>
      <c r="AI32" s="47"/>
      <c r="AJ32" s="47"/>
      <c r="AK32" s="47"/>
    </row>
    <row r="33" spans="2:37" ht="13.5" customHeight="1" x14ac:dyDescent="0.2">
      <c r="B33" s="27" t="s">
        <v>15</v>
      </c>
      <c r="C33" s="28">
        <v>17</v>
      </c>
      <c r="D33" s="29">
        <v>0</v>
      </c>
      <c r="E33" s="30">
        <v>0</v>
      </c>
      <c r="F33" s="31">
        <f>IF(E33&gt;D33,SUM(E33-D33),$I$13)</f>
        <v>0</v>
      </c>
      <c r="G33" s="29">
        <v>0</v>
      </c>
      <c r="H33" s="30">
        <v>0</v>
      </c>
      <c r="I33" s="32">
        <f>IF(H33&gt;G33,SUM(H33-G33),$I$13)</f>
        <v>0</v>
      </c>
      <c r="J33" s="29">
        <v>0</v>
      </c>
      <c r="K33" s="30">
        <v>0</v>
      </c>
      <c r="L33" s="32">
        <f>IF(K33&gt;J33,SUM(K33-J33),$I$13)</f>
        <v>0</v>
      </c>
      <c r="M33" s="33">
        <f t="shared" si="10"/>
        <v>0</v>
      </c>
      <c r="N33" s="34">
        <f t="shared" si="11"/>
        <v>0</v>
      </c>
      <c r="O33" s="34">
        <f t="shared" si="2"/>
        <v>0</v>
      </c>
      <c r="P33" s="32" t="str">
        <f t="shared" si="12"/>
        <v>0:00</v>
      </c>
      <c r="Q33" s="34" t="str">
        <f t="shared" si="3"/>
        <v>0:00</v>
      </c>
      <c r="R33" s="32">
        <f t="shared" si="4"/>
        <v>0</v>
      </c>
      <c r="S33" s="35">
        <f t="shared" si="13"/>
        <v>0</v>
      </c>
      <c r="T33" s="86">
        <f t="shared" si="5"/>
        <v>-0.33333333333333331</v>
      </c>
      <c r="U33" s="86"/>
      <c r="V33" s="87">
        <f t="shared" si="6"/>
        <v>0.25</v>
      </c>
      <c r="W33" s="86">
        <f t="shared" si="7"/>
        <v>-4.1666666666666664E-2</v>
      </c>
      <c r="X33" s="86">
        <f t="shared" si="14"/>
        <v>0</v>
      </c>
      <c r="Y33" s="74">
        <f t="shared" si="8"/>
        <v>0</v>
      </c>
      <c r="Z33" s="74">
        <f t="shared" si="9"/>
        <v>0</v>
      </c>
      <c r="AA33" s="75">
        <f t="shared" si="15"/>
        <v>0</v>
      </c>
      <c r="AC33" s="47"/>
      <c r="AD33" s="47"/>
      <c r="AE33" s="47"/>
      <c r="AF33" s="47"/>
      <c r="AG33" s="47"/>
      <c r="AH33" s="47"/>
      <c r="AI33" s="47"/>
      <c r="AJ33" s="47"/>
      <c r="AK33" s="47"/>
    </row>
    <row r="34" spans="2:37" ht="13.5" customHeight="1" x14ac:dyDescent="0.2">
      <c r="B34" s="27" t="s">
        <v>9</v>
      </c>
      <c r="C34" s="28">
        <v>18</v>
      </c>
      <c r="D34" s="29">
        <v>0</v>
      </c>
      <c r="E34" s="30">
        <v>0</v>
      </c>
      <c r="F34" s="31">
        <f t="shared" ref="F34:F40" si="22">IF(E34&gt;D34,SUM(E34-D34),$I$13)</f>
        <v>0</v>
      </c>
      <c r="G34" s="29">
        <v>0</v>
      </c>
      <c r="H34" s="30">
        <v>0</v>
      </c>
      <c r="I34" s="32">
        <f t="shared" ref="I34:I47" si="23">IF(H34&gt;G34,SUM(H34-G34),$I$13)</f>
        <v>0</v>
      </c>
      <c r="J34" s="29">
        <v>0</v>
      </c>
      <c r="K34" s="30">
        <v>0</v>
      </c>
      <c r="L34" s="32">
        <f>IF(K34&gt;J34,SUM(K34-J34),$I$13)</f>
        <v>0</v>
      </c>
      <c r="M34" s="33">
        <f t="shared" si="10"/>
        <v>0</v>
      </c>
      <c r="N34" s="34">
        <f t="shared" si="11"/>
        <v>0</v>
      </c>
      <c r="O34" s="34">
        <f t="shared" si="2"/>
        <v>0</v>
      </c>
      <c r="P34" s="32" t="str">
        <f t="shared" si="12"/>
        <v>0:00</v>
      </c>
      <c r="Q34" s="34">
        <f t="shared" si="3"/>
        <v>0</v>
      </c>
      <c r="R34" s="32">
        <f t="shared" si="4"/>
        <v>0</v>
      </c>
      <c r="S34" s="35">
        <f t="shared" si="13"/>
        <v>0</v>
      </c>
      <c r="T34" s="86">
        <f t="shared" si="5"/>
        <v>-0.33333333333333331</v>
      </c>
      <c r="U34" s="86"/>
      <c r="V34" s="87">
        <f t="shared" si="6"/>
        <v>0.25</v>
      </c>
      <c r="W34" s="86">
        <f t="shared" si="7"/>
        <v>-4.1666666666666664E-2</v>
      </c>
      <c r="X34" s="86">
        <f t="shared" si="14"/>
        <v>0</v>
      </c>
      <c r="Y34" s="74">
        <f t="shared" si="8"/>
        <v>0</v>
      </c>
      <c r="Z34" s="74">
        <f t="shared" si="9"/>
        <v>0</v>
      </c>
      <c r="AA34" s="75">
        <f t="shared" si="15"/>
        <v>0</v>
      </c>
      <c r="AC34" s="47"/>
      <c r="AD34" s="47"/>
      <c r="AE34" s="47"/>
      <c r="AF34" s="47"/>
      <c r="AG34" s="47"/>
      <c r="AH34" s="47"/>
      <c r="AI34" s="47"/>
      <c r="AJ34" s="47"/>
      <c r="AK34" s="47"/>
    </row>
    <row r="35" spans="2:37" ht="13.5" customHeight="1" x14ac:dyDescent="0.2">
      <c r="B35" s="27" t="s">
        <v>10</v>
      </c>
      <c r="C35" s="28">
        <v>19</v>
      </c>
      <c r="D35" s="29">
        <v>0</v>
      </c>
      <c r="E35" s="30">
        <v>0</v>
      </c>
      <c r="F35" s="31">
        <f t="shared" si="22"/>
        <v>0</v>
      </c>
      <c r="G35" s="29">
        <v>0</v>
      </c>
      <c r="H35" s="30">
        <v>0</v>
      </c>
      <c r="I35" s="32">
        <f t="shared" si="23"/>
        <v>0</v>
      </c>
      <c r="J35" s="29">
        <v>0</v>
      </c>
      <c r="K35" s="30">
        <v>0</v>
      </c>
      <c r="L35" s="32">
        <f>IF(K35&gt;J35,SUM(K35-J35),$I$13)</f>
        <v>0</v>
      </c>
      <c r="M35" s="33">
        <f t="shared" si="10"/>
        <v>0</v>
      </c>
      <c r="N35" s="34">
        <f t="shared" si="11"/>
        <v>0</v>
      </c>
      <c r="O35" s="34">
        <f t="shared" si="2"/>
        <v>0</v>
      </c>
      <c r="P35" s="32" t="str">
        <f t="shared" si="12"/>
        <v>0:00</v>
      </c>
      <c r="Q35" s="34">
        <f t="shared" si="3"/>
        <v>0</v>
      </c>
      <c r="R35" s="32">
        <f t="shared" si="4"/>
        <v>0</v>
      </c>
      <c r="S35" s="35">
        <f t="shared" si="13"/>
        <v>0</v>
      </c>
      <c r="T35" s="86">
        <f t="shared" si="5"/>
        <v>-0.33333333333333331</v>
      </c>
      <c r="U35" s="86"/>
      <c r="V35" s="87">
        <f t="shared" si="6"/>
        <v>0.25</v>
      </c>
      <c r="W35" s="86">
        <f t="shared" si="7"/>
        <v>-4.1666666666666664E-2</v>
      </c>
      <c r="X35" s="86">
        <f t="shared" si="14"/>
        <v>0</v>
      </c>
      <c r="Y35" s="74">
        <f t="shared" si="8"/>
        <v>0</v>
      </c>
      <c r="Z35" s="74">
        <f t="shared" si="9"/>
        <v>0</v>
      </c>
      <c r="AA35" s="75">
        <f t="shared" si="15"/>
        <v>0</v>
      </c>
      <c r="AC35" s="47"/>
      <c r="AD35" s="47"/>
      <c r="AE35" s="47"/>
      <c r="AF35" s="47"/>
      <c r="AG35" s="47"/>
      <c r="AH35" s="47"/>
      <c r="AI35" s="47"/>
      <c r="AJ35" s="47"/>
      <c r="AK35" s="47"/>
    </row>
    <row r="36" spans="2:37" ht="13.5" customHeight="1" x14ac:dyDescent="0.2">
      <c r="B36" s="27" t="s">
        <v>11</v>
      </c>
      <c r="C36" s="28">
        <v>20</v>
      </c>
      <c r="D36" s="29">
        <v>0</v>
      </c>
      <c r="E36" s="30">
        <v>0</v>
      </c>
      <c r="F36" s="31">
        <f t="shared" si="22"/>
        <v>0</v>
      </c>
      <c r="G36" s="29">
        <v>0</v>
      </c>
      <c r="H36" s="30">
        <v>0</v>
      </c>
      <c r="I36" s="32">
        <f t="shared" si="23"/>
        <v>0</v>
      </c>
      <c r="J36" s="29">
        <v>0</v>
      </c>
      <c r="K36" s="30">
        <v>0</v>
      </c>
      <c r="L36" s="32">
        <f t="shared" ref="L36" si="24">IF(K36&gt;J36,SUM(K36-J36),$I$13)</f>
        <v>0</v>
      </c>
      <c r="M36" s="33">
        <f t="shared" si="10"/>
        <v>0</v>
      </c>
      <c r="N36" s="34">
        <f t="shared" si="11"/>
        <v>0</v>
      </c>
      <c r="O36" s="34">
        <f t="shared" si="2"/>
        <v>0</v>
      </c>
      <c r="P36" s="32" t="str">
        <f t="shared" si="12"/>
        <v>0:00</v>
      </c>
      <c r="Q36" s="34" t="str">
        <f t="shared" si="3"/>
        <v>0:00</v>
      </c>
      <c r="R36" s="32">
        <f t="shared" si="4"/>
        <v>0</v>
      </c>
      <c r="S36" s="35">
        <f t="shared" si="13"/>
        <v>0</v>
      </c>
      <c r="T36" s="86">
        <f t="shared" si="5"/>
        <v>-0.33333333333333331</v>
      </c>
      <c r="U36" s="86"/>
      <c r="V36" s="87">
        <f t="shared" si="6"/>
        <v>0.25</v>
      </c>
      <c r="W36" s="86">
        <f t="shared" si="7"/>
        <v>-4.1666666666666664E-2</v>
      </c>
      <c r="X36" s="86">
        <f t="shared" si="14"/>
        <v>0</v>
      </c>
      <c r="Y36" s="74">
        <f t="shared" si="8"/>
        <v>0</v>
      </c>
      <c r="Z36" s="74">
        <f t="shared" si="9"/>
        <v>0</v>
      </c>
      <c r="AA36" s="75">
        <f t="shared" si="15"/>
        <v>0</v>
      </c>
      <c r="AC36" s="47"/>
      <c r="AD36" s="47"/>
      <c r="AE36" s="47"/>
      <c r="AF36" s="47"/>
      <c r="AG36" s="47"/>
      <c r="AH36" s="47"/>
      <c r="AI36" s="47"/>
      <c r="AJ36" s="47"/>
      <c r="AK36" s="47"/>
    </row>
    <row r="37" spans="2:37" ht="13.5" customHeight="1" x14ac:dyDescent="0.2">
      <c r="B37" s="27" t="s">
        <v>12</v>
      </c>
      <c r="C37" s="28">
        <v>21</v>
      </c>
      <c r="D37" s="29">
        <v>0</v>
      </c>
      <c r="E37" s="30">
        <v>0</v>
      </c>
      <c r="F37" s="31">
        <f t="shared" si="22"/>
        <v>0</v>
      </c>
      <c r="G37" s="29">
        <v>0</v>
      </c>
      <c r="H37" s="30">
        <v>0</v>
      </c>
      <c r="I37" s="32">
        <f t="shared" si="23"/>
        <v>0</v>
      </c>
      <c r="J37" s="29">
        <v>0</v>
      </c>
      <c r="K37" s="30">
        <v>0</v>
      </c>
      <c r="L37" s="32">
        <f>IF(K37&gt;J37,SUM(K37-J37),$I$13)</f>
        <v>0</v>
      </c>
      <c r="M37" s="33">
        <f t="shared" si="10"/>
        <v>0</v>
      </c>
      <c r="N37" s="34">
        <f t="shared" si="11"/>
        <v>0</v>
      </c>
      <c r="O37" s="34">
        <f t="shared" si="2"/>
        <v>0</v>
      </c>
      <c r="P37" s="32" t="str">
        <f t="shared" si="12"/>
        <v>0:00</v>
      </c>
      <c r="Q37" s="34" t="str">
        <f t="shared" si="3"/>
        <v>0:00</v>
      </c>
      <c r="R37" s="32">
        <f t="shared" si="4"/>
        <v>0</v>
      </c>
      <c r="S37" s="35">
        <f t="shared" si="13"/>
        <v>0</v>
      </c>
      <c r="T37" s="86">
        <f t="shared" si="5"/>
        <v>-0.33333333333333331</v>
      </c>
      <c r="U37" s="86"/>
      <c r="V37" s="87">
        <f t="shared" si="6"/>
        <v>0.25</v>
      </c>
      <c r="W37" s="86">
        <f t="shared" si="7"/>
        <v>-4.1666666666666664E-2</v>
      </c>
      <c r="X37" s="86">
        <f t="shared" si="14"/>
        <v>0</v>
      </c>
      <c r="Y37" s="74">
        <f t="shared" si="8"/>
        <v>0</v>
      </c>
      <c r="Z37" s="74">
        <f t="shared" si="9"/>
        <v>0</v>
      </c>
      <c r="AA37" s="75">
        <f t="shared" si="15"/>
        <v>0</v>
      </c>
      <c r="AC37" s="47"/>
      <c r="AD37" s="47"/>
      <c r="AE37" s="47"/>
      <c r="AF37" s="47"/>
      <c r="AG37" s="47"/>
      <c r="AH37" s="47"/>
      <c r="AI37" s="47"/>
      <c r="AJ37" s="47"/>
      <c r="AK37" s="47"/>
    </row>
    <row r="38" spans="2:37" ht="13.5" customHeight="1" x14ac:dyDescent="0.2">
      <c r="B38" s="27" t="s">
        <v>13</v>
      </c>
      <c r="C38" s="28">
        <v>22</v>
      </c>
      <c r="D38" s="29">
        <v>0</v>
      </c>
      <c r="E38" s="30">
        <v>0</v>
      </c>
      <c r="F38" s="31">
        <f t="shared" si="22"/>
        <v>0</v>
      </c>
      <c r="G38" s="29">
        <v>0</v>
      </c>
      <c r="H38" s="30">
        <v>0</v>
      </c>
      <c r="I38" s="32">
        <f t="shared" si="23"/>
        <v>0</v>
      </c>
      <c r="J38" s="29">
        <v>0</v>
      </c>
      <c r="K38" s="30">
        <v>0</v>
      </c>
      <c r="L38" s="32">
        <f t="shared" ref="L38:L47" si="25">IF(K38&gt;J38,SUM(K38-J38),$I$13)</f>
        <v>0</v>
      </c>
      <c r="M38" s="33">
        <f t="shared" si="10"/>
        <v>0</v>
      </c>
      <c r="N38" s="34">
        <f t="shared" si="11"/>
        <v>0</v>
      </c>
      <c r="O38" s="34">
        <f t="shared" si="2"/>
        <v>0</v>
      </c>
      <c r="P38" s="32" t="str">
        <f t="shared" si="12"/>
        <v>0:00</v>
      </c>
      <c r="Q38" s="34" t="str">
        <f t="shared" si="3"/>
        <v>0:00</v>
      </c>
      <c r="R38" s="32">
        <f t="shared" si="4"/>
        <v>0</v>
      </c>
      <c r="S38" s="35">
        <f t="shared" si="13"/>
        <v>0</v>
      </c>
      <c r="T38" s="86">
        <f t="shared" si="5"/>
        <v>-0.33333333333333331</v>
      </c>
      <c r="U38" s="86"/>
      <c r="V38" s="87">
        <f t="shared" si="6"/>
        <v>0.25</v>
      </c>
      <c r="W38" s="86">
        <f t="shared" si="7"/>
        <v>-4.1666666666666664E-2</v>
      </c>
      <c r="X38" s="86">
        <f t="shared" si="14"/>
        <v>0</v>
      </c>
      <c r="Y38" s="74">
        <f t="shared" si="8"/>
        <v>0</v>
      </c>
      <c r="Z38" s="74">
        <f t="shared" si="9"/>
        <v>0</v>
      </c>
      <c r="AA38" s="75">
        <f t="shared" si="15"/>
        <v>0</v>
      </c>
      <c r="AC38" s="47"/>
      <c r="AD38" s="47"/>
      <c r="AE38" s="47"/>
      <c r="AF38" s="47"/>
      <c r="AG38" s="47"/>
      <c r="AH38" s="47"/>
      <c r="AI38" s="47"/>
      <c r="AJ38" s="47"/>
      <c r="AK38" s="47"/>
    </row>
    <row r="39" spans="2:37" ht="13.5" customHeight="1" x14ac:dyDescent="0.2">
      <c r="B39" s="27" t="s">
        <v>14</v>
      </c>
      <c r="C39" s="28">
        <v>23</v>
      </c>
      <c r="D39" s="29">
        <v>0</v>
      </c>
      <c r="E39" s="30">
        <v>0</v>
      </c>
      <c r="F39" s="31">
        <f t="shared" si="22"/>
        <v>0</v>
      </c>
      <c r="G39" s="29">
        <v>0</v>
      </c>
      <c r="H39" s="30">
        <v>0</v>
      </c>
      <c r="I39" s="32">
        <f t="shared" si="23"/>
        <v>0</v>
      </c>
      <c r="J39" s="29">
        <v>0</v>
      </c>
      <c r="K39" s="30">
        <v>0</v>
      </c>
      <c r="L39" s="32">
        <f t="shared" si="25"/>
        <v>0</v>
      </c>
      <c r="M39" s="33">
        <f t="shared" ref="M39:M47" si="26">IF(AND(E39&gt;$I$13,G39&gt;$I$13,H39&gt;$I$13,J39&gt;$I$13),(J39-H39)+(G39-E39),IF(AND(E39&gt;$I$13,G39&gt;$I$13),G39-E39,(IF(AND(H39&gt;0,J39&gt;0),J39-H39,$I$13))))</f>
        <v>0</v>
      </c>
      <c r="N39" s="34">
        <f t="shared" si="11"/>
        <v>0</v>
      </c>
      <c r="O39" s="34">
        <f t="shared" si="2"/>
        <v>0</v>
      </c>
      <c r="P39" s="34" t="str">
        <f t="shared" si="12"/>
        <v>0:00</v>
      </c>
      <c r="Q39" s="32" t="str">
        <f t="shared" si="3"/>
        <v>0:00</v>
      </c>
      <c r="R39" s="52">
        <f t="shared" si="4"/>
        <v>0</v>
      </c>
      <c r="S39" s="35">
        <f t="shared" si="13"/>
        <v>0</v>
      </c>
      <c r="T39" s="86">
        <f t="shared" si="5"/>
        <v>-0.33333333333333331</v>
      </c>
      <c r="U39" s="86"/>
      <c r="V39" s="87">
        <f t="shared" si="6"/>
        <v>0.25</v>
      </c>
      <c r="W39" s="86">
        <f t="shared" si="7"/>
        <v>-4.1666666666666664E-2</v>
      </c>
      <c r="X39" s="86">
        <f t="shared" si="14"/>
        <v>0</v>
      </c>
      <c r="Y39" s="74">
        <f t="shared" si="8"/>
        <v>0</v>
      </c>
      <c r="Z39" s="74">
        <f t="shared" si="9"/>
        <v>0</v>
      </c>
      <c r="AA39" s="75">
        <f t="shared" si="15"/>
        <v>0</v>
      </c>
      <c r="AC39" s="47"/>
      <c r="AD39" s="47"/>
      <c r="AE39" s="47"/>
      <c r="AF39" s="47"/>
      <c r="AG39" s="47"/>
      <c r="AH39" s="47"/>
      <c r="AI39" s="47"/>
      <c r="AJ39" s="47"/>
      <c r="AK39" s="47"/>
    </row>
    <row r="40" spans="2:37" ht="13.5" customHeight="1" x14ac:dyDescent="0.2">
      <c r="B40" s="27" t="s">
        <v>15</v>
      </c>
      <c r="C40" s="28">
        <v>24</v>
      </c>
      <c r="D40" s="29">
        <v>0</v>
      </c>
      <c r="E40" s="30">
        <v>0</v>
      </c>
      <c r="F40" s="31">
        <f t="shared" si="22"/>
        <v>0</v>
      </c>
      <c r="G40" s="29">
        <v>0</v>
      </c>
      <c r="H40" s="30">
        <v>0</v>
      </c>
      <c r="I40" s="32">
        <f t="shared" si="23"/>
        <v>0</v>
      </c>
      <c r="J40" s="29">
        <v>0</v>
      </c>
      <c r="K40" s="30">
        <v>0</v>
      </c>
      <c r="L40" s="32">
        <f t="shared" si="25"/>
        <v>0</v>
      </c>
      <c r="M40" s="33">
        <f t="shared" si="26"/>
        <v>0</v>
      </c>
      <c r="N40" s="34">
        <f t="shared" si="11"/>
        <v>0</v>
      </c>
      <c r="O40" s="34">
        <f t="shared" si="2"/>
        <v>0</v>
      </c>
      <c r="P40" s="34" t="str">
        <f t="shared" si="12"/>
        <v>0:00</v>
      </c>
      <c r="Q40" s="36" t="str">
        <f t="shared" si="3"/>
        <v>0:00</v>
      </c>
      <c r="R40" s="32">
        <f t="shared" si="4"/>
        <v>0</v>
      </c>
      <c r="S40" s="35">
        <f t="shared" si="13"/>
        <v>0</v>
      </c>
      <c r="T40" s="86">
        <f t="shared" si="5"/>
        <v>-0.33333333333333331</v>
      </c>
      <c r="U40" s="86"/>
      <c r="V40" s="87">
        <f t="shared" si="6"/>
        <v>0.25</v>
      </c>
      <c r="W40" s="86">
        <f t="shared" si="7"/>
        <v>-4.1666666666666664E-2</v>
      </c>
      <c r="X40" s="86">
        <f t="shared" si="14"/>
        <v>0</v>
      </c>
      <c r="Y40" s="74">
        <f t="shared" si="8"/>
        <v>0</v>
      </c>
      <c r="Z40" s="74">
        <f t="shared" si="9"/>
        <v>0</v>
      </c>
      <c r="AA40" s="75">
        <f t="shared" si="15"/>
        <v>0</v>
      </c>
      <c r="AC40" s="47"/>
      <c r="AD40" s="47"/>
      <c r="AE40" s="47"/>
      <c r="AF40" s="47"/>
      <c r="AG40" s="47"/>
      <c r="AH40" s="47"/>
      <c r="AI40" s="47"/>
      <c r="AJ40" s="47"/>
      <c r="AK40" s="47"/>
    </row>
    <row r="41" spans="2:37" ht="13.5" customHeight="1" x14ac:dyDescent="0.2">
      <c r="B41" s="27" t="s">
        <v>9</v>
      </c>
      <c r="C41" s="28">
        <v>25</v>
      </c>
      <c r="D41" s="29">
        <v>0</v>
      </c>
      <c r="E41" s="30">
        <v>0</v>
      </c>
      <c r="F41" s="31">
        <f t="shared" ref="F41:F47" si="27">IF(E41&gt;D41,SUM(E41-D41),$I$13)</f>
        <v>0</v>
      </c>
      <c r="G41" s="29">
        <v>0</v>
      </c>
      <c r="H41" s="30">
        <v>0</v>
      </c>
      <c r="I41" s="32">
        <f t="shared" si="23"/>
        <v>0</v>
      </c>
      <c r="J41" s="29">
        <v>0</v>
      </c>
      <c r="K41" s="30">
        <v>0</v>
      </c>
      <c r="L41" s="32">
        <f t="shared" si="25"/>
        <v>0</v>
      </c>
      <c r="M41" s="33">
        <f t="shared" si="26"/>
        <v>0</v>
      </c>
      <c r="N41" s="34">
        <f t="shared" si="11"/>
        <v>0</v>
      </c>
      <c r="O41" s="34">
        <f t="shared" si="2"/>
        <v>0</v>
      </c>
      <c r="P41" s="34" t="str">
        <f t="shared" si="12"/>
        <v>0:00</v>
      </c>
      <c r="Q41" s="36">
        <f t="shared" si="3"/>
        <v>0</v>
      </c>
      <c r="R41" s="32">
        <f t="shared" si="4"/>
        <v>0</v>
      </c>
      <c r="S41" s="35">
        <f t="shared" si="13"/>
        <v>0</v>
      </c>
      <c r="T41" s="86">
        <f t="shared" si="5"/>
        <v>-0.33333333333333331</v>
      </c>
      <c r="U41" s="86"/>
      <c r="V41" s="87">
        <f t="shared" si="6"/>
        <v>0.25</v>
      </c>
      <c r="W41" s="86">
        <f t="shared" si="7"/>
        <v>-4.1666666666666664E-2</v>
      </c>
      <c r="X41" s="86">
        <f t="shared" si="14"/>
        <v>0</v>
      </c>
      <c r="Y41" s="74">
        <f t="shared" si="8"/>
        <v>0</v>
      </c>
      <c r="Z41" s="74">
        <f t="shared" si="9"/>
        <v>0</v>
      </c>
      <c r="AA41" s="75">
        <f t="shared" si="15"/>
        <v>0</v>
      </c>
      <c r="AC41" s="47"/>
      <c r="AD41" s="47"/>
      <c r="AE41" s="47"/>
      <c r="AF41" s="47"/>
      <c r="AG41" s="47"/>
      <c r="AH41" s="47"/>
      <c r="AI41" s="47"/>
      <c r="AJ41" s="47"/>
      <c r="AK41" s="47"/>
    </row>
    <row r="42" spans="2:37" ht="13.5" customHeight="1" x14ac:dyDescent="0.2">
      <c r="B42" s="27" t="s">
        <v>10</v>
      </c>
      <c r="C42" s="28">
        <v>26</v>
      </c>
      <c r="D42" s="29">
        <v>0</v>
      </c>
      <c r="E42" s="30">
        <v>0</v>
      </c>
      <c r="F42" s="31">
        <f t="shared" si="27"/>
        <v>0</v>
      </c>
      <c r="G42" s="29">
        <v>0</v>
      </c>
      <c r="H42" s="30">
        <v>0</v>
      </c>
      <c r="I42" s="32">
        <f t="shared" si="23"/>
        <v>0</v>
      </c>
      <c r="J42" s="29">
        <v>0</v>
      </c>
      <c r="K42" s="30">
        <v>0</v>
      </c>
      <c r="L42" s="32">
        <f t="shared" si="25"/>
        <v>0</v>
      </c>
      <c r="M42" s="33">
        <f t="shared" si="26"/>
        <v>0</v>
      </c>
      <c r="N42" s="34">
        <f t="shared" si="11"/>
        <v>0</v>
      </c>
      <c r="O42" s="34">
        <f t="shared" si="2"/>
        <v>0</v>
      </c>
      <c r="P42" s="34" t="str">
        <f t="shared" si="12"/>
        <v>0:00</v>
      </c>
      <c r="Q42" s="36">
        <f t="shared" si="3"/>
        <v>0</v>
      </c>
      <c r="R42" s="32">
        <f t="shared" si="4"/>
        <v>0</v>
      </c>
      <c r="S42" s="35">
        <f t="shared" si="13"/>
        <v>0</v>
      </c>
      <c r="T42" s="86">
        <f t="shared" si="5"/>
        <v>-0.33333333333333331</v>
      </c>
      <c r="U42" s="86"/>
      <c r="V42" s="87">
        <f t="shared" si="6"/>
        <v>0.25</v>
      </c>
      <c r="W42" s="86">
        <f t="shared" si="7"/>
        <v>-4.1666666666666664E-2</v>
      </c>
      <c r="X42" s="86">
        <f t="shared" si="14"/>
        <v>0</v>
      </c>
      <c r="Y42" s="74">
        <f t="shared" si="8"/>
        <v>0</v>
      </c>
      <c r="Z42" s="74">
        <f t="shared" si="9"/>
        <v>0</v>
      </c>
      <c r="AA42" s="75">
        <f t="shared" si="15"/>
        <v>0</v>
      </c>
      <c r="AC42" s="47"/>
      <c r="AD42" s="47"/>
      <c r="AE42" s="47"/>
      <c r="AF42" s="47"/>
      <c r="AG42" s="47"/>
      <c r="AH42" s="47"/>
      <c r="AI42" s="47"/>
      <c r="AJ42" s="47"/>
      <c r="AK42" s="47"/>
    </row>
    <row r="43" spans="2:37" ht="13.5" customHeight="1" x14ac:dyDescent="0.2">
      <c r="B43" s="27" t="s">
        <v>38</v>
      </c>
      <c r="C43" s="28">
        <v>27</v>
      </c>
      <c r="D43" s="29">
        <v>0</v>
      </c>
      <c r="E43" s="30">
        <v>0</v>
      </c>
      <c r="F43" s="31">
        <f t="shared" si="27"/>
        <v>0</v>
      </c>
      <c r="G43" s="29">
        <v>0</v>
      </c>
      <c r="H43" s="30">
        <v>0</v>
      </c>
      <c r="I43" s="32">
        <f t="shared" si="23"/>
        <v>0</v>
      </c>
      <c r="J43" s="29">
        <v>0</v>
      </c>
      <c r="K43" s="30">
        <v>0</v>
      </c>
      <c r="L43" s="32">
        <f t="shared" si="25"/>
        <v>0</v>
      </c>
      <c r="M43" s="33">
        <f t="shared" si="26"/>
        <v>0</v>
      </c>
      <c r="N43" s="34">
        <f t="shared" si="11"/>
        <v>0</v>
      </c>
      <c r="O43" s="34">
        <f t="shared" si="2"/>
        <v>0</v>
      </c>
      <c r="P43" s="34" t="str">
        <f t="shared" si="12"/>
        <v>0:00</v>
      </c>
      <c r="Q43" s="36">
        <f t="shared" si="3"/>
        <v>0</v>
      </c>
      <c r="R43" s="32">
        <f t="shared" si="4"/>
        <v>0</v>
      </c>
      <c r="S43" s="35">
        <f t="shared" si="13"/>
        <v>0</v>
      </c>
      <c r="T43" s="86">
        <f t="shared" si="5"/>
        <v>-0.33333333333333331</v>
      </c>
      <c r="U43" s="86"/>
      <c r="V43" s="87">
        <f t="shared" si="6"/>
        <v>0.25</v>
      </c>
      <c r="W43" s="86">
        <f t="shared" si="7"/>
        <v>-4.1666666666666664E-2</v>
      </c>
      <c r="X43" s="86">
        <f t="shared" si="14"/>
        <v>0</v>
      </c>
      <c r="Y43" s="74">
        <f t="shared" si="8"/>
        <v>0</v>
      </c>
      <c r="Z43" s="74">
        <f t="shared" si="9"/>
        <v>0</v>
      </c>
      <c r="AA43" s="75">
        <f t="shared" si="15"/>
        <v>0</v>
      </c>
      <c r="AC43" s="47"/>
      <c r="AD43" s="47"/>
      <c r="AE43" s="47"/>
      <c r="AF43" s="47"/>
      <c r="AG43" s="47"/>
      <c r="AH43" s="47"/>
      <c r="AI43" s="47"/>
      <c r="AJ43" s="47"/>
      <c r="AK43" s="47"/>
    </row>
    <row r="44" spans="2:37" ht="13.5" customHeight="1" x14ac:dyDescent="0.2">
      <c r="B44" s="27" t="s">
        <v>38</v>
      </c>
      <c r="C44" s="28">
        <v>28</v>
      </c>
      <c r="D44" s="29">
        <v>0</v>
      </c>
      <c r="E44" s="30">
        <v>0</v>
      </c>
      <c r="F44" s="31">
        <f t="shared" si="27"/>
        <v>0</v>
      </c>
      <c r="G44" s="29">
        <v>0</v>
      </c>
      <c r="H44" s="30">
        <v>0</v>
      </c>
      <c r="I44" s="32">
        <f t="shared" si="23"/>
        <v>0</v>
      </c>
      <c r="J44" s="29">
        <v>0</v>
      </c>
      <c r="K44" s="30">
        <v>0</v>
      </c>
      <c r="L44" s="32">
        <f t="shared" si="25"/>
        <v>0</v>
      </c>
      <c r="M44" s="33">
        <f t="shared" si="26"/>
        <v>0</v>
      </c>
      <c r="N44" s="34">
        <f t="shared" si="11"/>
        <v>0</v>
      </c>
      <c r="O44" s="34">
        <f t="shared" si="2"/>
        <v>0</v>
      </c>
      <c r="P44" s="34" t="str">
        <f t="shared" si="12"/>
        <v>0:00</v>
      </c>
      <c r="Q44" s="36">
        <f t="shared" si="3"/>
        <v>0</v>
      </c>
      <c r="R44" s="32">
        <f t="shared" si="4"/>
        <v>0</v>
      </c>
      <c r="S44" s="35">
        <f t="shared" si="13"/>
        <v>0</v>
      </c>
      <c r="T44" s="86">
        <f t="shared" si="5"/>
        <v>-0.33333333333333331</v>
      </c>
      <c r="U44" s="86"/>
      <c r="V44" s="87">
        <f t="shared" si="6"/>
        <v>0.25</v>
      </c>
      <c r="W44" s="86">
        <f t="shared" si="7"/>
        <v>-4.1666666666666664E-2</v>
      </c>
      <c r="X44" s="86">
        <f t="shared" si="14"/>
        <v>0</v>
      </c>
      <c r="Y44" s="74">
        <f t="shared" si="8"/>
        <v>0</v>
      </c>
      <c r="Z44" s="74">
        <f t="shared" si="9"/>
        <v>0</v>
      </c>
      <c r="AA44" s="75">
        <f t="shared" si="15"/>
        <v>0</v>
      </c>
      <c r="AC44" s="47"/>
      <c r="AD44" s="47"/>
      <c r="AE44" s="47"/>
      <c r="AF44" s="47"/>
      <c r="AG44" s="47"/>
      <c r="AH44" s="47"/>
      <c r="AI44" s="47"/>
      <c r="AJ44" s="47"/>
      <c r="AK44" s="47"/>
    </row>
    <row r="45" spans="2:37" ht="13.5" customHeight="1" x14ac:dyDescent="0.2">
      <c r="B45" s="27" t="s">
        <v>13</v>
      </c>
      <c r="C45" s="28">
        <v>29</v>
      </c>
      <c r="D45" s="29">
        <v>0</v>
      </c>
      <c r="E45" s="30">
        <v>0</v>
      </c>
      <c r="F45" s="31">
        <f t="shared" si="27"/>
        <v>0</v>
      </c>
      <c r="G45" s="29">
        <v>0</v>
      </c>
      <c r="H45" s="30">
        <v>0</v>
      </c>
      <c r="I45" s="32">
        <f t="shared" si="23"/>
        <v>0</v>
      </c>
      <c r="J45" s="29">
        <v>0</v>
      </c>
      <c r="K45" s="30">
        <v>0</v>
      </c>
      <c r="L45" s="32">
        <f t="shared" si="25"/>
        <v>0</v>
      </c>
      <c r="M45" s="33">
        <f t="shared" si="26"/>
        <v>0</v>
      </c>
      <c r="N45" s="34">
        <f t="shared" si="11"/>
        <v>0</v>
      </c>
      <c r="O45" s="34">
        <f t="shared" si="2"/>
        <v>0</v>
      </c>
      <c r="P45" s="34" t="str">
        <f t="shared" si="12"/>
        <v>0:00</v>
      </c>
      <c r="Q45" s="36" t="str">
        <f t="shared" si="3"/>
        <v>0:00</v>
      </c>
      <c r="R45" s="32">
        <f t="shared" si="4"/>
        <v>0</v>
      </c>
      <c r="S45" s="35">
        <f t="shared" si="13"/>
        <v>0</v>
      </c>
      <c r="T45" s="86">
        <f t="shared" si="5"/>
        <v>-0.33333333333333331</v>
      </c>
      <c r="U45" s="86"/>
      <c r="V45" s="87">
        <f t="shared" si="6"/>
        <v>0.25</v>
      </c>
      <c r="W45" s="86">
        <f t="shared" si="7"/>
        <v>-4.1666666666666664E-2</v>
      </c>
      <c r="X45" s="86">
        <f t="shared" si="14"/>
        <v>0</v>
      </c>
      <c r="Y45" s="74">
        <f t="shared" si="8"/>
        <v>0</v>
      </c>
      <c r="Z45" s="74">
        <f t="shared" si="9"/>
        <v>0</v>
      </c>
      <c r="AA45" s="75">
        <f t="shared" si="15"/>
        <v>0</v>
      </c>
      <c r="AC45" s="47"/>
      <c r="AD45" s="47"/>
      <c r="AE45" s="47"/>
      <c r="AF45" s="47"/>
      <c r="AG45" s="47"/>
      <c r="AH45" s="47"/>
      <c r="AI45" s="47"/>
      <c r="AJ45" s="47"/>
      <c r="AK45" s="47"/>
    </row>
    <row r="46" spans="2:37" ht="13.5" customHeight="1" x14ac:dyDescent="0.2">
      <c r="B46" s="27" t="s">
        <v>14</v>
      </c>
      <c r="C46" s="28">
        <v>30</v>
      </c>
      <c r="D46" s="29">
        <v>0</v>
      </c>
      <c r="E46" s="30">
        <v>0</v>
      </c>
      <c r="F46" s="31">
        <f t="shared" si="27"/>
        <v>0</v>
      </c>
      <c r="G46" s="29">
        <v>0</v>
      </c>
      <c r="H46" s="30">
        <v>0</v>
      </c>
      <c r="I46" s="32">
        <f t="shared" si="23"/>
        <v>0</v>
      </c>
      <c r="J46" s="29">
        <v>0</v>
      </c>
      <c r="K46" s="30">
        <v>0</v>
      </c>
      <c r="L46" s="32">
        <f t="shared" si="25"/>
        <v>0</v>
      </c>
      <c r="M46" s="33">
        <f t="shared" si="26"/>
        <v>0</v>
      </c>
      <c r="N46" s="34">
        <f t="shared" si="11"/>
        <v>0</v>
      </c>
      <c r="O46" s="34">
        <f t="shared" si="2"/>
        <v>0</v>
      </c>
      <c r="P46" s="34" t="str">
        <f t="shared" si="12"/>
        <v>0:00</v>
      </c>
      <c r="Q46" s="36" t="str">
        <f t="shared" si="3"/>
        <v>0:00</v>
      </c>
      <c r="R46" s="32">
        <f t="shared" si="4"/>
        <v>0</v>
      </c>
      <c r="S46" s="35">
        <f t="shared" si="13"/>
        <v>0</v>
      </c>
      <c r="T46" s="86">
        <f>N46-$S$13</f>
        <v>-0.33333333333333331</v>
      </c>
      <c r="U46" s="86"/>
      <c r="V46" s="87">
        <f t="shared" si="6"/>
        <v>0.25</v>
      </c>
      <c r="W46" s="86">
        <f t="shared" si="7"/>
        <v>-4.1666666666666664E-2</v>
      </c>
      <c r="X46" s="86">
        <f t="shared" si="14"/>
        <v>0</v>
      </c>
      <c r="Y46" s="74">
        <f t="shared" si="8"/>
        <v>0</v>
      </c>
      <c r="Z46" s="74">
        <f t="shared" si="9"/>
        <v>0</v>
      </c>
      <c r="AA46" s="75">
        <f t="shared" si="15"/>
        <v>0</v>
      </c>
      <c r="AC46" s="47"/>
      <c r="AD46" s="47"/>
      <c r="AE46" s="47"/>
      <c r="AF46" s="47"/>
      <c r="AG46" s="47"/>
      <c r="AH46" s="47"/>
      <c r="AI46" s="47"/>
      <c r="AJ46" s="47"/>
      <c r="AK46" s="47"/>
    </row>
    <row r="47" spans="2:37" ht="13.5" customHeight="1" thickBot="1" x14ac:dyDescent="0.25">
      <c r="B47" s="83" t="s">
        <v>15</v>
      </c>
      <c r="C47" s="45">
        <v>31</v>
      </c>
      <c r="D47" s="37">
        <v>0</v>
      </c>
      <c r="E47" s="38">
        <v>0</v>
      </c>
      <c r="F47" s="39">
        <f t="shared" si="27"/>
        <v>0</v>
      </c>
      <c r="G47" s="37">
        <v>0</v>
      </c>
      <c r="H47" s="38">
        <v>0</v>
      </c>
      <c r="I47" s="40">
        <f t="shared" si="23"/>
        <v>0</v>
      </c>
      <c r="J47" s="37">
        <v>0</v>
      </c>
      <c r="K47" s="38">
        <v>0</v>
      </c>
      <c r="L47" s="40">
        <f t="shared" si="25"/>
        <v>0</v>
      </c>
      <c r="M47" s="41">
        <f t="shared" si="26"/>
        <v>0</v>
      </c>
      <c r="N47" s="43">
        <f t="shared" si="11"/>
        <v>0</v>
      </c>
      <c r="O47" s="43">
        <f t="shared" si="2"/>
        <v>0</v>
      </c>
      <c r="P47" s="42" t="str">
        <f t="shared" si="12"/>
        <v>0:00</v>
      </c>
      <c r="Q47" s="43" t="str">
        <f t="shared" si="3"/>
        <v>0:00</v>
      </c>
      <c r="R47" s="48">
        <f t="shared" si="4"/>
        <v>0</v>
      </c>
      <c r="S47" s="44">
        <f t="shared" si="13"/>
        <v>0</v>
      </c>
      <c r="T47" s="86">
        <f>N47-$S$13</f>
        <v>-0.33333333333333331</v>
      </c>
      <c r="U47" s="86"/>
      <c r="V47" s="87">
        <f t="shared" si="6"/>
        <v>0.25</v>
      </c>
      <c r="W47" s="86">
        <f t="shared" si="7"/>
        <v>-4.1666666666666664E-2</v>
      </c>
      <c r="X47" s="86">
        <f t="shared" si="14"/>
        <v>0</v>
      </c>
      <c r="Y47" s="74">
        <f t="shared" si="8"/>
        <v>0</v>
      </c>
      <c r="Z47" s="74">
        <f t="shared" si="9"/>
        <v>0</v>
      </c>
      <c r="AA47" s="75">
        <f t="shared" si="15"/>
        <v>0</v>
      </c>
      <c r="AC47" s="47"/>
      <c r="AD47" s="47"/>
      <c r="AE47" s="47"/>
      <c r="AF47" s="47"/>
      <c r="AG47" s="47"/>
      <c r="AH47" s="47"/>
      <c r="AI47" s="47"/>
      <c r="AJ47" s="47"/>
      <c r="AK47" s="47"/>
    </row>
    <row r="48" spans="2:37" ht="13.5" customHeight="1" thickBot="1" x14ac:dyDescent="0.25">
      <c r="C48" s="1"/>
      <c r="D48" s="2"/>
      <c r="E48" s="1"/>
      <c r="F48" s="26"/>
      <c r="G48" s="1"/>
      <c r="H48" s="1"/>
      <c r="I48" s="78"/>
      <c r="J48" s="78"/>
      <c r="K48" s="78"/>
      <c r="L48" s="78"/>
      <c r="M48" s="78"/>
      <c r="N48" s="78"/>
      <c r="O48" s="79"/>
      <c r="Q48" s="80" t="s">
        <v>18</v>
      </c>
      <c r="R48" s="81"/>
      <c r="S48" s="82">
        <f>SUM(S17:S47)</f>
        <v>0</v>
      </c>
      <c r="T48" s="11"/>
      <c r="U48" s="11"/>
      <c r="V48" s="11"/>
      <c r="W48" s="11"/>
      <c r="X48" s="11"/>
      <c r="Y48" s="11"/>
      <c r="AC48" s="47"/>
      <c r="AD48" s="47"/>
      <c r="AE48" s="47"/>
      <c r="AF48" s="47"/>
      <c r="AG48" s="47"/>
      <c r="AH48" s="47"/>
      <c r="AI48" s="47"/>
      <c r="AJ48" s="47"/>
      <c r="AK48" s="47"/>
    </row>
    <row r="49" spans="1:37" ht="13.5" customHeight="1" x14ac:dyDescent="0.2">
      <c r="B49" s="19" t="s">
        <v>19</v>
      </c>
      <c r="C49" s="10"/>
      <c r="D49" s="7"/>
      <c r="E49" s="5"/>
      <c r="F49" s="5"/>
      <c r="G49" s="5"/>
      <c r="H49" s="5"/>
      <c r="I49" s="10"/>
      <c r="J49" s="10"/>
      <c r="K49" s="5"/>
      <c r="L49" s="10"/>
      <c r="M49" s="10"/>
      <c r="N49" s="10"/>
      <c r="O49" s="10"/>
      <c r="P49" s="2"/>
      <c r="Q49" s="2"/>
      <c r="R49" s="2"/>
      <c r="S49" s="3"/>
      <c r="T49" s="11"/>
      <c r="U49" s="11"/>
      <c r="V49" s="11"/>
      <c r="W49" s="11"/>
      <c r="X49" s="11"/>
      <c r="Y49" s="11"/>
      <c r="AC49" s="53"/>
      <c r="AD49" s="53"/>
      <c r="AE49" s="47"/>
      <c r="AF49" s="47"/>
      <c r="AG49" s="47"/>
      <c r="AH49" s="47"/>
      <c r="AI49" s="47"/>
      <c r="AJ49" s="47"/>
      <c r="AK49" s="47"/>
    </row>
    <row r="50" spans="1:37" ht="13.5" customHeight="1" x14ac:dyDescent="0.2">
      <c r="D50" s="2"/>
      <c r="E50" s="21"/>
      <c r="F50" s="21"/>
      <c r="G50" s="21"/>
      <c r="H50" s="21"/>
      <c r="I50" s="21"/>
      <c r="J50" s="21"/>
      <c r="K50" s="21"/>
      <c r="L50" s="21"/>
      <c r="M50" s="9"/>
      <c r="N50" s="10"/>
      <c r="O50" s="10"/>
      <c r="P50" s="2"/>
      <c r="Q50" s="2"/>
      <c r="R50" s="2"/>
      <c r="S50" s="3"/>
      <c r="T50" s="12"/>
      <c r="U50" s="12"/>
      <c r="V50" s="11"/>
      <c r="W50" s="11"/>
      <c r="X50" s="11"/>
      <c r="Y50" s="11"/>
      <c r="AC50" s="53"/>
      <c r="AD50" s="53"/>
      <c r="AE50" s="47"/>
      <c r="AF50" s="47"/>
      <c r="AG50" s="47"/>
      <c r="AH50" s="47"/>
      <c r="AI50" s="47"/>
      <c r="AJ50" s="47"/>
      <c r="AK50" s="47"/>
    </row>
    <row r="51" spans="1:37" ht="13.5" customHeight="1" x14ac:dyDescent="0.2">
      <c r="B51" s="20" t="s">
        <v>25</v>
      </c>
      <c r="C51" s="16"/>
      <c r="D51" s="17"/>
      <c r="E51" s="22"/>
      <c r="F51" s="22"/>
      <c r="G51" s="22"/>
      <c r="H51" s="22"/>
      <c r="I51" s="22"/>
      <c r="J51" s="22"/>
      <c r="K51" s="22"/>
      <c r="L51" s="22"/>
      <c r="M51" s="18"/>
      <c r="N51" s="17"/>
      <c r="O51" s="17"/>
      <c r="P51" s="17"/>
      <c r="Q51" s="17"/>
      <c r="R51" s="17"/>
      <c r="S51" s="18"/>
      <c r="T51" s="12"/>
      <c r="U51" s="12"/>
      <c r="V51" s="11"/>
      <c r="W51" s="11"/>
      <c r="X51" s="11"/>
      <c r="Y51" s="11"/>
      <c r="AC51" s="47"/>
      <c r="AD51" s="47"/>
      <c r="AE51" s="47"/>
      <c r="AF51" s="47"/>
      <c r="AG51" s="47"/>
      <c r="AH51" s="47"/>
      <c r="AI51" s="47"/>
      <c r="AJ51" s="47"/>
      <c r="AK51" s="47"/>
    </row>
    <row r="52" spans="1:37" ht="13.5" customHeight="1" x14ac:dyDescent="0.2">
      <c r="B52" s="20" t="s">
        <v>26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T52" s="12"/>
      <c r="U52" s="12"/>
      <c r="V52" s="11"/>
      <c r="W52" s="11"/>
      <c r="X52" s="11"/>
      <c r="Y52" s="11"/>
      <c r="AC52" s="47"/>
      <c r="AD52" s="47"/>
      <c r="AE52" s="47"/>
      <c r="AF52" s="47"/>
      <c r="AG52" s="47"/>
      <c r="AH52" s="47"/>
      <c r="AI52" s="47"/>
      <c r="AJ52" s="47"/>
      <c r="AK52" s="47"/>
    </row>
    <row r="53" spans="1:37" ht="13.5" customHeight="1" x14ac:dyDescent="0.2">
      <c r="B53" s="20" t="s">
        <v>31</v>
      </c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12"/>
      <c r="U53" s="12"/>
      <c r="V53" s="11"/>
      <c r="W53" s="11"/>
      <c r="X53" s="11"/>
      <c r="Y53" s="11"/>
      <c r="AC53" s="47"/>
      <c r="AD53" s="47"/>
      <c r="AE53" s="47"/>
      <c r="AF53" s="47"/>
      <c r="AG53" s="47"/>
      <c r="AH53" s="47"/>
      <c r="AI53" s="47"/>
      <c r="AJ53" s="47"/>
      <c r="AK53" s="47"/>
    </row>
    <row r="54" spans="1:37" ht="13.5" customHeight="1" x14ac:dyDescent="0.2">
      <c r="B54" s="20" t="s">
        <v>39</v>
      </c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12"/>
      <c r="U54" s="12"/>
      <c r="V54" s="11"/>
      <c r="W54" s="11"/>
      <c r="X54" s="11"/>
      <c r="Y54" s="11"/>
      <c r="AC54" s="47"/>
      <c r="AD54" s="47"/>
      <c r="AE54" s="47"/>
      <c r="AF54" s="47"/>
      <c r="AG54" s="47"/>
      <c r="AH54" s="47"/>
      <c r="AI54" s="47"/>
      <c r="AJ54" s="47"/>
      <c r="AK54" s="47"/>
    </row>
    <row r="55" spans="1:37" ht="13.5" customHeight="1" x14ac:dyDescent="0.2">
      <c r="B55" s="19" t="s">
        <v>27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T55" s="11"/>
      <c r="U55" s="11"/>
      <c r="V55" s="11"/>
      <c r="W55" s="11"/>
      <c r="X55" s="11"/>
      <c r="Y55" s="11"/>
      <c r="AC55" s="47"/>
      <c r="AD55" s="47"/>
      <c r="AE55" s="47"/>
      <c r="AF55" s="47"/>
      <c r="AG55" s="47"/>
      <c r="AH55" s="47"/>
      <c r="AI55" s="47"/>
      <c r="AJ55" s="47"/>
      <c r="AK55" s="47"/>
    </row>
    <row r="56" spans="1:37" ht="13.5" customHeight="1" x14ac:dyDescent="0.2">
      <c r="A56" s="59"/>
      <c r="B56" s="59"/>
      <c r="C56" s="59"/>
      <c r="D56" s="24"/>
      <c r="E56" s="24"/>
      <c r="F56" s="24"/>
      <c r="G56" s="24"/>
      <c r="H56" s="24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88"/>
      <c r="U56" s="88"/>
      <c r="AC56" s="47"/>
      <c r="AD56" s="47"/>
      <c r="AE56" s="47"/>
      <c r="AF56" s="47"/>
      <c r="AG56" s="47"/>
      <c r="AH56" s="47"/>
      <c r="AI56" s="47"/>
      <c r="AJ56" s="47"/>
      <c r="AK56" s="47"/>
    </row>
    <row r="57" spans="1:37" ht="12.75" x14ac:dyDescent="0.2">
      <c r="A57" s="59"/>
      <c r="B57" s="22" t="s">
        <v>30</v>
      </c>
      <c r="C57" s="60" t="s">
        <v>32</v>
      </c>
      <c r="D57" s="6"/>
      <c r="E57" s="61"/>
      <c r="F57" s="24"/>
      <c r="G57" s="24"/>
      <c r="H57" s="24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88"/>
      <c r="U57" s="88"/>
      <c r="AC57" s="47"/>
      <c r="AD57" s="47"/>
      <c r="AE57" s="47"/>
      <c r="AF57" s="47"/>
      <c r="AG57" s="47"/>
      <c r="AH57" s="47"/>
      <c r="AI57" s="47"/>
      <c r="AJ57" s="47"/>
      <c r="AK57" s="47"/>
    </row>
    <row r="58" spans="1:37" ht="11.25" customHeight="1" x14ac:dyDescent="0.2">
      <c r="A58" s="59"/>
      <c r="B58" s="10"/>
      <c r="C58" s="10"/>
      <c r="D58" s="61"/>
      <c r="E58" s="61"/>
      <c r="F58" s="24"/>
      <c r="G58" s="24"/>
      <c r="H58" s="24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88"/>
      <c r="U58" s="88"/>
      <c r="AC58" s="47"/>
      <c r="AD58" s="47"/>
      <c r="AE58" s="47"/>
      <c r="AF58" s="47"/>
      <c r="AG58" s="47"/>
      <c r="AH58" s="47"/>
      <c r="AI58" s="47"/>
      <c r="AJ58" s="47"/>
      <c r="AK58" s="47"/>
    </row>
    <row r="59" spans="1:37" x14ac:dyDescent="0.2">
      <c r="A59" s="59"/>
      <c r="B59" s="10"/>
      <c r="C59" s="10"/>
      <c r="D59" s="24"/>
      <c r="E59" s="24"/>
      <c r="F59" s="24"/>
      <c r="G59" s="24"/>
      <c r="H59" s="24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88"/>
      <c r="U59" s="88"/>
      <c r="AC59" s="47"/>
      <c r="AD59" s="47"/>
      <c r="AE59" s="47"/>
      <c r="AF59" s="47"/>
      <c r="AG59" s="47"/>
      <c r="AH59" s="47"/>
      <c r="AI59" s="47"/>
      <c r="AJ59" s="47"/>
      <c r="AK59" s="47"/>
    </row>
    <row r="60" spans="1:37" x14ac:dyDescent="0.2">
      <c r="A60" s="59"/>
      <c r="B60" s="10"/>
      <c r="C60" s="10"/>
      <c r="D60" s="24"/>
      <c r="E60" s="24"/>
      <c r="F60" s="24"/>
      <c r="G60" s="24"/>
      <c r="H60" s="24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88"/>
      <c r="U60" s="88"/>
      <c r="AC60" s="47"/>
      <c r="AD60" s="47"/>
      <c r="AE60" s="47"/>
      <c r="AF60" s="47"/>
      <c r="AG60" s="47"/>
      <c r="AH60" s="47"/>
      <c r="AI60" s="47"/>
      <c r="AJ60" s="47"/>
      <c r="AK60" s="47"/>
    </row>
    <row r="61" spans="1:37" x14ac:dyDescent="0.2">
      <c r="AC61" s="47"/>
      <c r="AD61" s="47"/>
      <c r="AE61" s="47"/>
      <c r="AF61" s="47"/>
      <c r="AG61" s="47"/>
      <c r="AH61" s="47"/>
      <c r="AI61" s="47"/>
      <c r="AJ61" s="47"/>
      <c r="AK61" s="47"/>
    </row>
    <row r="62" spans="1:37" x14ac:dyDescent="0.2">
      <c r="AC62" s="47"/>
      <c r="AD62" s="47"/>
      <c r="AE62" s="47"/>
      <c r="AF62" s="47"/>
      <c r="AG62" s="47"/>
      <c r="AH62" s="47"/>
      <c r="AI62" s="47"/>
      <c r="AJ62" s="47"/>
      <c r="AK62" s="47"/>
    </row>
    <row r="63" spans="1:37" x14ac:dyDescent="0.2">
      <c r="AC63" s="47"/>
      <c r="AD63" s="47"/>
      <c r="AE63" s="47"/>
      <c r="AF63" s="47"/>
      <c r="AG63" s="47"/>
      <c r="AH63" s="47"/>
      <c r="AI63" s="47"/>
      <c r="AJ63" s="47"/>
      <c r="AK63" s="47"/>
    </row>
    <row r="64" spans="1:37" x14ac:dyDescent="0.2">
      <c r="AC64" s="47"/>
      <c r="AD64" s="47"/>
      <c r="AE64" s="47"/>
      <c r="AF64" s="47"/>
      <c r="AG64" s="47"/>
      <c r="AH64" s="47"/>
      <c r="AI64" s="47"/>
      <c r="AJ64" s="47"/>
      <c r="AK64" s="47"/>
    </row>
    <row r="65" spans="29:37" x14ac:dyDescent="0.2">
      <c r="AC65" s="47"/>
      <c r="AD65" s="47"/>
      <c r="AE65" s="47"/>
      <c r="AF65" s="47"/>
      <c r="AG65" s="47"/>
      <c r="AH65" s="47"/>
      <c r="AI65" s="47"/>
      <c r="AJ65" s="47"/>
      <c r="AK65" s="47"/>
    </row>
    <row r="66" spans="29:37" x14ac:dyDescent="0.2">
      <c r="AC66" s="47"/>
      <c r="AD66" s="47"/>
      <c r="AE66" s="47"/>
      <c r="AF66" s="47"/>
      <c r="AG66" s="47"/>
      <c r="AH66" s="47"/>
      <c r="AI66" s="47"/>
      <c r="AJ66" s="47"/>
      <c r="AK66" s="47"/>
    </row>
    <row r="67" spans="29:37" x14ac:dyDescent="0.2">
      <c r="AC67" s="47"/>
      <c r="AD67" s="47"/>
      <c r="AE67" s="47"/>
      <c r="AF67" s="47"/>
      <c r="AG67" s="47"/>
      <c r="AH67" s="47"/>
      <c r="AI67" s="47"/>
      <c r="AJ67" s="47"/>
      <c r="AK67" s="47"/>
    </row>
    <row r="68" spans="29:37" x14ac:dyDescent="0.2">
      <c r="AC68" s="47"/>
      <c r="AD68" s="47"/>
      <c r="AE68" s="47"/>
      <c r="AF68" s="47"/>
      <c r="AG68" s="47"/>
      <c r="AH68" s="47"/>
      <c r="AI68" s="47"/>
      <c r="AJ68" s="47"/>
      <c r="AK68" s="47"/>
    </row>
    <row r="69" spans="29:37" x14ac:dyDescent="0.2">
      <c r="AC69" s="47"/>
      <c r="AD69" s="47"/>
      <c r="AE69" s="47"/>
      <c r="AF69" s="47"/>
      <c r="AG69" s="47"/>
      <c r="AH69" s="47"/>
      <c r="AI69" s="47"/>
      <c r="AJ69" s="47"/>
      <c r="AK69" s="47"/>
    </row>
    <row r="70" spans="29:37" x14ac:dyDescent="0.2">
      <c r="AC70" s="47"/>
      <c r="AD70" s="47"/>
      <c r="AE70" s="47"/>
      <c r="AF70" s="47"/>
      <c r="AG70" s="47"/>
      <c r="AH70" s="47"/>
      <c r="AI70" s="47"/>
      <c r="AJ70" s="47"/>
      <c r="AK70" s="47"/>
    </row>
    <row r="71" spans="29:37" x14ac:dyDescent="0.2">
      <c r="AC71" s="47"/>
      <c r="AD71" s="47"/>
      <c r="AE71" s="47"/>
      <c r="AF71" s="47"/>
      <c r="AG71" s="47"/>
      <c r="AH71" s="47"/>
      <c r="AI71" s="47"/>
      <c r="AJ71" s="47"/>
      <c r="AK71" s="47"/>
    </row>
    <row r="72" spans="29:37" x14ac:dyDescent="0.2">
      <c r="AC72" s="47"/>
      <c r="AD72" s="47"/>
      <c r="AE72" s="47"/>
      <c r="AF72" s="47"/>
      <c r="AG72" s="47"/>
      <c r="AH72" s="47"/>
      <c r="AI72" s="47"/>
      <c r="AJ72" s="47"/>
      <c r="AK72" s="47"/>
    </row>
    <row r="73" spans="29:37" x14ac:dyDescent="0.2">
      <c r="AC73" s="47"/>
      <c r="AD73" s="47"/>
      <c r="AE73" s="47"/>
      <c r="AF73" s="47"/>
      <c r="AG73" s="47"/>
      <c r="AH73" s="47"/>
      <c r="AI73" s="47"/>
      <c r="AJ73" s="47"/>
      <c r="AK73" s="47"/>
    </row>
    <row r="74" spans="29:37" x14ac:dyDescent="0.2">
      <c r="AC74" s="47"/>
      <c r="AD74" s="47"/>
      <c r="AE74" s="47"/>
      <c r="AF74" s="47"/>
      <c r="AG74" s="47"/>
      <c r="AH74" s="47"/>
      <c r="AI74" s="47"/>
      <c r="AJ74" s="47"/>
      <c r="AK74" s="47"/>
    </row>
    <row r="75" spans="29:37" x14ac:dyDescent="0.2">
      <c r="AC75" s="47"/>
      <c r="AD75" s="47"/>
      <c r="AE75" s="47"/>
      <c r="AF75" s="47"/>
      <c r="AG75" s="47"/>
      <c r="AH75" s="47"/>
      <c r="AI75" s="47"/>
      <c r="AJ75" s="47"/>
      <c r="AK75" s="47"/>
    </row>
    <row r="76" spans="29:37" x14ac:dyDescent="0.2">
      <c r="AC76" s="47"/>
      <c r="AD76" s="47"/>
      <c r="AE76" s="47"/>
      <c r="AF76" s="47"/>
      <c r="AG76" s="47"/>
      <c r="AH76" s="47"/>
      <c r="AI76" s="47"/>
      <c r="AJ76" s="47"/>
      <c r="AK76" s="47"/>
    </row>
    <row r="77" spans="29:37" x14ac:dyDescent="0.2">
      <c r="AC77" s="47"/>
      <c r="AD77" s="47"/>
      <c r="AE77" s="47"/>
      <c r="AF77" s="47"/>
      <c r="AG77" s="47"/>
      <c r="AH77" s="47"/>
      <c r="AI77" s="47"/>
      <c r="AJ77" s="47"/>
      <c r="AK77" s="47"/>
    </row>
    <row r="78" spans="29:37" x14ac:dyDescent="0.2">
      <c r="AC78" s="47"/>
      <c r="AD78" s="47"/>
      <c r="AE78" s="47"/>
      <c r="AF78" s="47"/>
      <c r="AG78" s="47"/>
      <c r="AH78" s="47"/>
      <c r="AI78" s="47"/>
      <c r="AJ78" s="47"/>
      <c r="AK78" s="47"/>
    </row>
    <row r="79" spans="29:37" x14ac:dyDescent="0.2">
      <c r="AC79" s="47"/>
      <c r="AD79" s="47"/>
      <c r="AE79" s="47"/>
      <c r="AF79" s="47"/>
      <c r="AG79" s="47"/>
      <c r="AH79" s="47"/>
      <c r="AI79" s="47"/>
      <c r="AJ79" s="47"/>
      <c r="AK79" s="47"/>
    </row>
    <row r="80" spans="29:37" x14ac:dyDescent="0.2">
      <c r="AC80" s="47"/>
      <c r="AD80" s="47"/>
      <c r="AE80" s="47"/>
      <c r="AF80" s="47"/>
      <c r="AG80" s="47"/>
      <c r="AH80" s="47"/>
      <c r="AI80" s="47"/>
      <c r="AJ80" s="47"/>
      <c r="AK80" s="47"/>
    </row>
    <row r="81" spans="29:37" x14ac:dyDescent="0.2">
      <c r="AC81" s="47"/>
      <c r="AD81" s="47"/>
      <c r="AE81" s="47"/>
      <c r="AF81" s="47"/>
      <c r="AG81" s="47"/>
      <c r="AH81" s="47"/>
      <c r="AI81" s="47"/>
      <c r="AJ81" s="47"/>
      <c r="AK81" s="47"/>
    </row>
    <row r="82" spans="29:37" x14ac:dyDescent="0.2">
      <c r="AC82" s="47"/>
      <c r="AD82" s="47"/>
      <c r="AE82" s="47"/>
      <c r="AF82" s="47"/>
      <c r="AG82" s="47"/>
      <c r="AH82" s="47"/>
      <c r="AI82" s="47"/>
      <c r="AJ82" s="47"/>
      <c r="AK82" s="47"/>
    </row>
    <row r="83" spans="29:37" x14ac:dyDescent="0.2">
      <c r="AC83" s="47"/>
      <c r="AD83" s="47"/>
      <c r="AE83" s="47"/>
      <c r="AF83" s="47"/>
      <c r="AG83" s="47"/>
      <c r="AH83" s="47"/>
      <c r="AI83" s="47"/>
      <c r="AJ83" s="47"/>
      <c r="AK83" s="47"/>
    </row>
    <row r="84" spans="29:37" x14ac:dyDescent="0.2">
      <c r="AC84" s="47"/>
      <c r="AD84" s="47"/>
      <c r="AE84" s="47"/>
      <c r="AF84" s="47"/>
      <c r="AG84" s="47"/>
      <c r="AH84" s="47"/>
      <c r="AI84" s="47"/>
      <c r="AJ84" s="47"/>
      <c r="AK84" s="47"/>
    </row>
    <row r="85" spans="29:37" x14ac:dyDescent="0.2">
      <c r="AC85" s="47"/>
      <c r="AD85" s="47"/>
      <c r="AE85" s="47"/>
      <c r="AF85" s="47"/>
      <c r="AG85" s="47"/>
      <c r="AH85" s="47"/>
      <c r="AI85" s="47"/>
      <c r="AJ85" s="47"/>
      <c r="AK85" s="47"/>
    </row>
    <row r="86" spans="29:37" x14ac:dyDescent="0.2">
      <c r="AC86" s="47"/>
      <c r="AD86" s="47"/>
      <c r="AE86" s="47"/>
      <c r="AF86" s="47"/>
      <c r="AG86" s="47"/>
      <c r="AH86" s="47"/>
      <c r="AI86" s="47"/>
      <c r="AJ86" s="47"/>
      <c r="AK86" s="47"/>
    </row>
    <row r="87" spans="29:37" x14ac:dyDescent="0.2">
      <c r="AC87" s="47"/>
      <c r="AD87" s="47"/>
      <c r="AE87" s="47"/>
      <c r="AF87" s="47"/>
      <c r="AG87" s="47"/>
      <c r="AH87" s="47"/>
      <c r="AI87" s="47"/>
      <c r="AJ87" s="47"/>
      <c r="AK87" s="47"/>
    </row>
    <row r="88" spans="29:37" x14ac:dyDescent="0.2">
      <c r="AC88" s="47"/>
      <c r="AD88" s="47"/>
      <c r="AE88" s="47"/>
      <c r="AF88" s="47"/>
      <c r="AG88" s="47"/>
      <c r="AH88" s="47"/>
      <c r="AI88" s="47"/>
      <c r="AJ88" s="47"/>
      <c r="AK88" s="47"/>
    </row>
    <row r="89" spans="29:37" x14ac:dyDescent="0.2">
      <c r="AC89" s="47"/>
      <c r="AD89" s="47"/>
      <c r="AE89" s="47"/>
      <c r="AF89" s="47"/>
      <c r="AG89" s="47"/>
      <c r="AH89" s="47"/>
      <c r="AI89" s="47"/>
      <c r="AJ89" s="47"/>
      <c r="AK89" s="47"/>
    </row>
    <row r="90" spans="29:37" x14ac:dyDescent="0.2">
      <c r="AC90" s="47"/>
      <c r="AD90" s="47"/>
      <c r="AE90" s="47"/>
      <c r="AF90" s="47"/>
      <c r="AG90" s="47"/>
      <c r="AH90" s="47"/>
      <c r="AI90" s="47"/>
      <c r="AJ90" s="47"/>
      <c r="AK90" s="47"/>
    </row>
    <row r="91" spans="29:37" x14ac:dyDescent="0.2">
      <c r="AC91" s="47"/>
      <c r="AD91" s="47"/>
      <c r="AE91" s="47"/>
      <c r="AF91" s="47"/>
      <c r="AG91" s="47"/>
      <c r="AH91" s="47"/>
      <c r="AI91" s="47"/>
      <c r="AJ91" s="47"/>
      <c r="AK91" s="47"/>
    </row>
    <row r="92" spans="29:37" x14ac:dyDescent="0.2">
      <c r="AC92" s="47"/>
      <c r="AD92" s="47"/>
      <c r="AE92" s="47"/>
      <c r="AF92" s="47"/>
      <c r="AG92" s="47"/>
      <c r="AH92" s="47"/>
      <c r="AI92" s="47"/>
      <c r="AJ92" s="47"/>
      <c r="AK92" s="47"/>
    </row>
    <row r="93" spans="29:37" x14ac:dyDescent="0.2">
      <c r="AC93" s="47"/>
      <c r="AD93" s="47"/>
      <c r="AE93" s="47"/>
      <c r="AF93" s="47"/>
      <c r="AG93" s="47"/>
      <c r="AH93" s="47"/>
      <c r="AI93" s="47"/>
      <c r="AJ93" s="47"/>
      <c r="AK93" s="47"/>
    </row>
    <row r="94" spans="29:37" x14ac:dyDescent="0.2">
      <c r="AC94" s="47"/>
      <c r="AD94" s="47"/>
      <c r="AE94" s="47"/>
      <c r="AF94" s="47"/>
      <c r="AG94" s="47"/>
      <c r="AH94" s="47"/>
      <c r="AI94" s="47"/>
      <c r="AJ94" s="47"/>
      <c r="AK94" s="47"/>
    </row>
    <row r="95" spans="29:37" x14ac:dyDescent="0.2">
      <c r="AC95" s="47"/>
      <c r="AD95" s="47"/>
      <c r="AE95" s="47"/>
      <c r="AF95" s="47"/>
      <c r="AG95" s="47"/>
      <c r="AH95" s="47"/>
      <c r="AI95" s="47"/>
      <c r="AJ95" s="47"/>
      <c r="AK95" s="47"/>
    </row>
    <row r="96" spans="29:37" x14ac:dyDescent="0.2">
      <c r="AC96" s="47"/>
      <c r="AD96" s="47"/>
      <c r="AE96" s="47"/>
      <c r="AF96" s="47"/>
      <c r="AG96" s="47"/>
      <c r="AH96" s="47"/>
      <c r="AI96" s="47"/>
      <c r="AJ96" s="47"/>
      <c r="AK96" s="47"/>
    </row>
    <row r="97" spans="29:37" x14ac:dyDescent="0.2">
      <c r="AC97" s="47"/>
      <c r="AD97" s="47"/>
      <c r="AE97" s="47"/>
      <c r="AF97" s="47"/>
      <c r="AG97" s="47"/>
      <c r="AH97" s="47"/>
      <c r="AI97" s="47"/>
      <c r="AJ97" s="47"/>
      <c r="AK97" s="47"/>
    </row>
    <row r="98" spans="29:37" x14ac:dyDescent="0.2">
      <c r="AC98" s="47"/>
      <c r="AD98" s="47"/>
      <c r="AE98" s="47"/>
      <c r="AF98" s="47"/>
      <c r="AG98" s="47"/>
      <c r="AH98" s="47"/>
      <c r="AI98" s="47"/>
      <c r="AJ98" s="47"/>
      <c r="AK98" s="47"/>
    </row>
    <row r="99" spans="29:37" x14ac:dyDescent="0.2">
      <c r="AC99" s="47"/>
      <c r="AD99" s="47"/>
      <c r="AE99" s="47"/>
      <c r="AF99" s="47"/>
      <c r="AG99" s="47"/>
      <c r="AH99" s="47"/>
      <c r="AI99" s="47"/>
      <c r="AJ99" s="47"/>
      <c r="AK99" s="47"/>
    </row>
    <row r="100" spans="29:37" x14ac:dyDescent="0.2">
      <c r="AC100" s="47"/>
      <c r="AD100" s="47"/>
      <c r="AE100" s="47"/>
      <c r="AF100" s="47"/>
      <c r="AG100" s="47"/>
      <c r="AH100" s="47"/>
      <c r="AI100" s="47"/>
      <c r="AJ100" s="47"/>
      <c r="AK100" s="47"/>
    </row>
    <row r="101" spans="29:37" x14ac:dyDescent="0.2">
      <c r="AC101" s="47"/>
      <c r="AD101" s="47"/>
      <c r="AE101" s="47"/>
      <c r="AF101" s="47"/>
      <c r="AG101" s="47"/>
      <c r="AH101" s="47"/>
      <c r="AI101" s="47"/>
      <c r="AJ101" s="47"/>
      <c r="AK101" s="47"/>
    </row>
    <row r="102" spans="29:37" x14ac:dyDescent="0.2">
      <c r="AC102" s="47"/>
      <c r="AD102" s="47"/>
      <c r="AE102" s="47"/>
      <c r="AF102" s="47"/>
      <c r="AG102" s="47"/>
      <c r="AH102" s="47"/>
      <c r="AI102" s="47"/>
      <c r="AJ102" s="47"/>
      <c r="AK102" s="47"/>
    </row>
    <row r="103" spans="29:37" x14ac:dyDescent="0.2">
      <c r="AC103" s="47"/>
      <c r="AD103" s="47"/>
      <c r="AE103" s="47"/>
      <c r="AF103" s="47"/>
      <c r="AG103" s="47"/>
      <c r="AH103" s="47"/>
      <c r="AI103" s="47"/>
      <c r="AJ103" s="47"/>
      <c r="AK103" s="47"/>
    </row>
    <row r="104" spans="29:37" x14ac:dyDescent="0.2">
      <c r="AC104" s="47"/>
      <c r="AD104" s="47"/>
      <c r="AE104" s="47"/>
      <c r="AF104" s="47"/>
      <c r="AG104" s="47"/>
      <c r="AH104" s="47"/>
      <c r="AI104" s="47"/>
      <c r="AJ104" s="47"/>
      <c r="AK104" s="47"/>
    </row>
    <row r="105" spans="29:37" x14ac:dyDescent="0.2">
      <c r="AC105" s="47"/>
      <c r="AD105" s="47"/>
      <c r="AE105" s="47"/>
      <c r="AF105" s="47"/>
      <c r="AG105" s="47"/>
      <c r="AH105" s="47"/>
      <c r="AI105" s="47"/>
      <c r="AJ105" s="47"/>
      <c r="AK105" s="47"/>
    </row>
    <row r="106" spans="29:37" x14ac:dyDescent="0.2">
      <c r="AC106" s="47"/>
      <c r="AD106" s="47"/>
      <c r="AE106" s="47"/>
      <c r="AF106" s="47"/>
      <c r="AG106" s="47"/>
      <c r="AH106" s="47"/>
      <c r="AI106" s="47"/>
      <c r="AJ106" s="47"/>
      <c r="AK106" s="47"/>
    </row>
    <row r="107" spans="29:37" x14ac:dyDescent="0.2">
      <c r="AC107" s="47"/>
      <c r="AD107" s="47"/>
      <c r="AE107" s="47"/>
      <c r="AF107" s="47"/>
      <c r="AG107" s="47"/>
      <c r="AH107" s="47"/>
      <c r="AI107" s="47"/>
      <c r="AJ107" s="47"/>
      <c r="AK107" s="47"/>
    </row>
    <row r="108" spans="29:37" x14ac:dyDescent="0.2">
      <c r="AC108" s="47"/>
      <c r="AD108" s="47"/>
      <c r="AE108" s="47"/>
      <c r="AF108" s="47"/>
      <c r="AG108" s="47"/>
      <c r="AH108" s="47"/>
      <c r="AI108" s="47"/>
      <c r="AJ108" s="47"/>
      <c r="AK108" s="47"/>
    </row>
    <row r="109" spans="29:37" x14ac:dyDescent="0.2">
      <c r="AC109" s="47"/>
      <c r="AD109" s="47"/>
      <c r="AE109" s="47"/>
      <c r="AF109" s="47"/>
      <c r="AG109" s="47"/>
      <c r="AH109" s="47"/>
      <c r="AI109" s="47"/>
      <c r="AJ109" s="47"/>
      <c r="AK109" s="47"/>
    </row>
    <row r="110" spans="29:37" x14ac:dyDescent="0.2">
      <c r="AC110" s="47"/>
      <c r="AD110" s="47"/>
      <c r="AE110" s="47"/>
      <c r="AF110" s="47"/>
      <c r="AG110" s="47"/>
      <c r="AH110" s="47"/>
      <c r="AI110" s="47"/>
      <c r="AJ110" s="47"/>
      <c r="AK110" s="47"/>
    </row>
    <row r="111" spans="29:37" x14ac:dyDescent="0.2">
      <c r="AC111" s="47"/>
      <c r="AD111" s="47"/>
      <c r="AE111" s="47"/>
      <c r="AF111" s="47"/>
      <c r="AG111" s="47"/>
      <c r="AH111" s="47"/>
      <c r="AI111" s="47"/>
      <c r="AJ111" s="47"/>
      <c r="AK111" s="47"/>
    </row>
    <row r="112" spans="29:37" x14ac:dyDescent="0.2">
      <c r="AC112" s="47"/>
      <c r="AD112" s="47"/>
      <c r="AE112" s="47"/>
      <c r="AF112" s="47"/>
      <c r="AG112" s="47"/>
      <c r="AH112" s="47"/>
      <c r="AI112" s="47"/>
      <c r="AJ112" s="47"/>
      <c r="AK112" s="47"/>
    </row>
    <row r="113" spans="29:37" x14ac:dyDescent="0.2">
      <c r="AC113" s="47"/>
      <c r="AD113" s="47"/>
      <c r="AE113" s="47"/>
      <c r="AF113" s="47"/>
      <c r="AG113" s="47"/>
      <c r="AH113" s="47"/>
      <c r="AI113" s="47"/>
      <c r="AJ113" s="47"/>
      <c r="AK113" s="47"/>
    </row>
    <row r="114" spans="29:37" x14ac:dyDescent="0.2">
      <c r="AC114" s="47"/>
      <c r="AD114" s="47"/>
      <c r="AE114" s="47"/>
      <c r="AF114" s="47"/>
      <c r="AG114" s="47"/>
      <c r="AH114" s="47"/>
      <c r="AI114" s="47"/>
      <c r="AJ114" s="47"/>
      <c r="AK114" s="47"/>
    </row>
    <row r="115" spans="29:37" x14ac:dyDescent="0.2">
      <c r="AC115" s="47"/>
      <c r="AD115" s="47"/>
      <c r="AE115" s="47"/>
      <c r="AF115" s="47"/>
      <c r="AG115" s="47"/>
      <c r="AH115" s="47"/>
      <c r="AI115" s="47"/>
      <c r="AJ115" s="47"/>
      <c r="AK115" s="47"/>
    </row>
    <row r="116" spans="29:37" x14ac:dyDescent="0.2">
      <c r="AC116" s="47"/>
      <c r="AD116" s="47"/>
      <c r="AE116" s="47"/>
      <c r="AF116" s="47"/>
      <c r="AG116" s="47"/>
      <c r="AH116" s="47"/>
      <c r="AI116" s="47"/>
      <c r="AJ116" s="47"/>
      <c r="AK116" s="47"/>
    </row>
    <row r="117" spans="29:37" x14ac:dyDescent="0.2">
      <c r="AC117" s="47"/>
      <c r="AD117" s="47"/>
      <c r="AE117" s="47"/>
      <c r="AF117" s="47"/>
      <c r="AG117" s="47"/>
      <c r="AH117" s="47"/>
      <c r="AI117" s="47"/>
      <c r="AJ117" s="47"/>
      <c r="AK117" s="47"/>
    </row>
    <row r="118" spans="29:37" x14ac:dyDescent="0.2">
      <c r="AC118" s="47"/>
      <c r="AD118" s="47"/>
      <c r="AE118" s="47"/>
      <c r="AF118" s="47"/>
      <c r="AG118" s="47"/>
      <c r="AH118" s="47"/>
      <c r="AI118" s="47"/>
      <c r="AJ118" s="47"/>
      <c r="AK118" s="47"/>
    </row>
    <row r="119" spans="29:37" x14ac:dyDescent="0.2">
      <c r="AC119" s="47"/>
      <c r="AD119" s="47"/>
      <c r="AE119" s="47"/>
      <c r="AF119" s="47"/>
      <c r="AG119" s="47"/>
      <c r="AH119" s="47"/>
      <c r="AI119" s="47"/>
      <c r="AJ119" s="47"/>
      <c r="AK119" s="47"/>
    </row>
    <row r="120" spans="29:37" x14ac:dyDescent="0.2">
      <c r="AC120" s="47"/>
      <c r="AD120" s="47"/>
      <c r="AE120" s="47"/>
      <c r="AF120" s="47"/>
      <c r="AG120" s="47"/>
      <c r="AH120" s="47"/>
      <c r="AI120" s="47"/>
      <c r="AJ120" s="47"/>
      <c r="AK120" s="47"/>
    </row>
    <row r="121" spans="29:37" x14ac:dyDescent="0.2">
      <c r="AC121" s="47"/>
      <c r="AD121" s="47"/>
      <c r="AE121" s="47"/>
      <c r="AF121" s="47"/>
      <c r="AG121" s="47"/>
      <c r="AH121" s="47"/>
      <c r="AI121" s="47"/>
      <c r="AJ121" s="47"/>
      <c r="AK121" s="47"/>
    </row>
    <row r="122" spans="29:37" x14ac:dyDescent="0.2">
      <c r="AC122" s="47"/>
      <c r="AD122" s="47"/>
      <c r="AE122" s="47"/>
      <c r="AF122" s="47"/>
      <c r="AG122" s="47"/>
      <c r="AH122" s="47"/>
      <c r="AI122" s="47"/>
      <c r="AJ122" s="47"/>
      <c r="AK122" s="47"/>
    </row>
    <row r="123" spans="29:37" x14ac:dyDescent="0.2">
      <c r="AC123" s="47"/>
      <c r="AD123" s="47"/>
      <c r="AE123" s="47"/>
      <c r="AF123" s="47"/>
      <c r="AG123" s="47"/>
      <c r="AH123" s="47"/>
      <c r="AI123" s="47"/>
      <c r="AJ123" s="47"/>
      <c r="AK123" s="47"/>
    </row>
    <row r="124" spans="29:37" x14ac:dyDescent="0.2">
      <c r="AC124" s="47"/>
      <c r="AD124" s="47"/>
      <c r="AE124" s="47"/>
      <c r="AF124" s="47"/>
      <c r="AG124" s="47"/>
      <c r="AH124" s="47"/>
      <c r="AI124" s="47"/>
      <c r="AJ124" s="47"/>
      <c r="AK124" s="47"/>
    </row>
    <row r="125" spans="29:37" x14ac:dyDescent="0.2">
      <c r="AC125" s="47"/>
      <c r="AD125" s="47"/>
      <c r="AE125" s="47"/>
      <c r="AF125" s="47"/>
      <c r="AG125" s="47"/>
      <c r="AH125" s="47"/>
      <c r="AI125" s="47"/>
      <c r="AJ125" s="47"/>
      <c r="AK125" s="47"/>
    </row>
    <row r="126" spans="29:37" x14ac:dyDescent="0.2">
      <c r="AC126" s="47"/>
      <c r="AD126" s="47"/>
      <c r="AE126" s="47"/>
      <c r="AF126" s="47"/>
      <c r="AG126" s="47"/>
      <c r="AH126" s="47"/>
      <c r="AI126" s="47"/>
      <c r="AJ126" s="47"/>
      <c r="AK126" s="47"/>
    </row>
    <row r="127" spans="29:37" x14ac:dyDescent="0.2">
      <c r="AC127" s="47"/>
      <c r="AD127" s="47"/>
      <c r="AE127" s="47"/>
      <c r="AF127" s="47"/>
      <c r="AG127" s="47"/>
      <c r="AH127" s="47"/>
      <c r="AI127" s="47"/>
      <c r="AJ127" s="47"/>
      <c r="AK127" s="47"/>
    </row>
    <row r="128" spans="29:37" x14ac:dyDescent="0.2">
      <c r="AC128" s="47"/>
      <c r="AD128" s="47"/>
      <c r="AE128" s="47"/>
      <c r="AF128" s="47"/>
      <c r="AG128" s="47"/>
      <c r="AH128" s="47"/>
      <c r="AI128" s="47"/>
      <c r="AJ128" s="47"/>
      <c r="AK128" s="47"/>
    </row>
    <row r="129" spans="29:37" x14ac:dyDescent="0.2">
      <c r="AC129" s="47"/>
      <c r="AD129" s="47"/>
      <c r="AE129" s="47"/>
      <c r="AF129" s="47"/>
      <c r="AG129" s="47"/>
      <c r="AH129" s="47"/>
      <c r="AI129" s="47"/>
      <c r="AJ129" s="47"/>
      <c r="AK129" s="47"/>
    </row>
    <row r="130" spans="29:37" x14ac:dyDescent="0.2">
      <c r="AC130" s="47"/>
      <c r="AD130" s="47"/>
      <c r="AE130" s="47"/>
      <c r="AF130" s="47"/>
      <c r="AG130" s="47"/>
      <c r="AH130" s="47"/>
      <c r="AI130" s="47"/>
      <c r="AJ130" s="47"/>
      <c r="AK130" s="47"/>
    </row>
    <row r="131" spans="29:37" x14ac:dyDescent="0.2">
      <c r="AC131" s="47"/>
      <c r="AD131" s="47"/>
      <c r="AE131" s="47"/>
      <c r="AF131" s="47"/>
      <c r="AG131" s="47"/>
      <c r="AH131" s="47"/>
      <c r="AI131" s="47"/>
      <c r="AJ131" s="47"/>
      <c r="AK131" s="47"/>
    </row>
    <row r="132" spans="29:37" x14ac:dyDescent="0.2">
      <c r="AC132" s="47"/>
      <c r="AD132" s="47"/>
      <c r="AE132" s="47"/>
      <c r="AF132" s="47"/>
      <c r="AG132" s="47"/>
      <c r="AH132" s="47"/>
      <c r="AI132" s="47"/>
      <c r="AJ132" s="47"/>
      <c r="AK132" s="47"/>
    </row>
    <row r="133" spans="29:37" x14ac:dyDescent="0.2">
      <c r="AC133" s="47"/>
      <c r="AD133" s="47"/>
      <c r="AE133" s="47"/>
      <c r="AF133" s="47"/>
      <c r="AG133" s="47"/>
      <c r="AH133" s="47"/>
      <c r="AI133" s="47"/>
      <c r="AJ133" s="47"/>
      <c r="AK133" s="47"/>
    </row>
    <row r="134" spans="29:37" x14ac:dyDescent="0.2">
      <c r="AC134" s="47"/>
      <c r="AD134" s="47"/>
      <c r="AE134" s="47"/>
      <c r="AF134" s="47"/>
      <c r="AG134" s="47"/>
      <c r="AH134" s="47"/>
      <c r="AI134" s="47"/>
      <c r="AJ134" s="47"/>
      <c r="AK134" s="47"/>
    </row>
    <row r="135" spans="29:37" x14ac:dyDescent="0.2">
      <c r="AC135" s="47"/>
      <c r="AD135" s="47"/>
      <c r="AE135" s="47"/>
      <c r="AF135" s="47"/>
      <c r="AG135" s="47"/>
      <c r="AH135" s="47"/>
      <c r="AI135" s="47"/>
      <c r="AJ135" s="47"/>
      <c r="AK135" s="47"/>
    </row>
    <row r="136" spans="29:37" x14ac:dyDescent="0.2">
      <c r="AC136" s="47"/>
      <c r="AD136" s="47"/>
      <c r="AE136" s="47"/>
      <c r="AF136" s="47"/>
      <c r="AG136" s="47"/>
      <c r="AH136" s="47"/>
      <c r="AI136" s="47"/>
      <c r="AJ136" s="47"/>
      <c r="AK136" s="47"/>
    </row>
    <row r="137" spans="29:37" x14ac:dyDescent="0.2">
      <c r="AC137" s="47"/>
      <c r="AD137" s="47"/>
      <c r="AE137" s="47"/>
      <c r="AF137" s="47"/>
      <c r="AG137" s="47"/>
      <c r="AH137" s="47"/>
      <c r="AI137" s="47"/>
      <c r="AJ137" s="47"/>
      <c r="AK137" s="47"/>
    </row>
    <row r="138" spans="29:37" x14ac:dyDescent="0.2">
      <c r="AC138" s="47"/>
      <c r="AD138" s="47"/>
      <c r="AE138" s="47"/>
      <c r="AF138" s="47"/>
      <c r="AG138" s="47"/>
      <c r="AH138" s="47"/>
      <c r="AI138" s="47"/>
      <c r="AJ138" s="47"/>
      <c r="AK138" s="47"/>
    </row>
    <row r="139" spans="29:37" x14ac:dyDescent="0.2">
      <c r="AC139" s="47"/>
      <c r="AD139" s="47"/>
      <c r="AE139" s="47"/>
      <c r="AF139" s="47"/>
      <c r="AG139" s="47"/>
      <c r="AH139" s="47"/>
      <c r="AI139" s="47"/>
      <c r="AJ139" s="47"/>
      <c r="AK139" s="47"/>
    </row>
    <row r="140" spans="29:37" x14ac:dyDescent="0.2">
      <c r="AC140" s="47"/>
      <c r="AD140" s="47"/>
      <c r="AE140" s="47"/>
      <c r="AF140" s="47"/>
      <c r="AG140" s="47"/>
      <c r="AH140" s="47"/>
      <c r="AI140" s="47"/>
      <c r="AJ140" s="47"/>
      <c r="AK140" s="47"/>
    </row>
    <row r="141" spans="29:37" x14ac:dyDescent="0.2">
      <c r="AC141" s="47"/>
      <c r="AD141" s="47"/>
      <c r="AE141" s="47"/>
      <c r="AF141" s="47"/>
      <c r="AG141" s="47"/>
      <c r="AH141" s="47"/>
      <c r="AI141" s="47"/>
      <c r="AJ141" s="47"/>
      <c r="AK141" s="47"/>
    </row>
    <row r="142" spans="29:37" x14ac:dyDescent="0.2">
      <c r="AC142" s="47"/>
      <c r="AD142" s="47"/>
      <c r="AE142" s="47"/>
      <c r="AF142" s="47"/>
      <c r="AG142" s="47"/>
      <c r="AH142" s="47"/>
      <c r="AI142" s="47"/>
      <c r="AJ142" s="47"/>
      <c r="AK142" s="47"/>
    </row>
    <row r="143" spans="29:37" x14ac:dyDescent="0.2">
      <c r="AC143" s="47"/>
      <c r="AD143" s="47"/>
      <c r="AE143" s="47"/>
      <c r="AF143" s="47"/>
      <c r="AG143" s="47"/>
      <c r="AH143" s="47"/>
      <c r="AI143" s="47"/>
      <c r="AJ143" s="47"/>
      <c r="AK143" s="47"/>
    </row>
    <row r="144" spans="29:37" x14ac:dyDescent="0.2">
      <c r="AC144" s="47"/>
      <c r="AD144" s="47"/>
      <c r="AE144" s="47"/>
      <c r="AF144" s="47"/>
      <c r="AG144" s="47"/>
      <c r="AH144" s="47"/>
      <c r="AI144" s="47"/>
      <c r="AJ144" s="47"/>
      <c r="AK144" s="47"/>
    </row>
    <row r="145" spans="29:37" x14ac:dyDescent="0.2">
      <c r="AC145" s="47"/>
      <c r="AD145" s="47"/>
      <c r="AE145" s="47"/>
      <c r="AF145" s="47"/>
      <c r="AG145" s="47"/>
      <c r="AH145" s="47"/>
      <c r="AI145" s="47"/>
      <c r="AJ145" s="47"/>
      <c r="AK145" s="47"/>
    </row>
    <row r="146" spans="29:37" x14ac:dyDescent="0.2">
      <c r="AC146" s="47"/>
      <c r="AD146" s="47"/>
      <c r="AE146" s="47"/>
      <c r="AF146" s="47"/>
      <c r="AG146" s="47"/>
      <c r="AH146" s="47"/>
      <c r="AI146" s="47"/>
      <c r="AJ146" s="47"/>
      <c r="AK146" s="47"/>
    </row>
    <row r="147" spans="29:37" x14ac:dyDescent="0.2">
      <c r="AC147" s="47"/>
      <c r="AD147" s="47"/>
      <c r="AE147" s="47"/>
      <c r="AF147" s="47"/>
      <c r="AG147" s="47"/>
      <c r="AH147" s="47"/>
      <c r="AI147" s="47"/>
      <c r="AJ147" s="47"/>
      <c r="AK147" s="47"/>
    </row>
    <row r="148" spans="29:37" x14ac:dyDescent="0.2">
      <c r="AC148" s="47"/>
      <c r="AD148" s="47"/>
      <c r="AE148" s="47"/>
      <c r="AF148" s="47"/>
      <c r="AG148" s="47"/>
      <c r="AH148" s="47"/>
      <c r="AI148" s="47"/>
      <c r="AJ148" s="47"/>
      <c r="AK148" s="47"/>
    </row>
    <row r="149" spans="29:37" x14ac:dyDescent="0.2">
      <c r="AC149" s="47"/>
      <c r="AD149" s="47"/>
      <c r="AE149" s="47"/>
      <c r="AF149" s="47"/>
      <c r="AG149" s="47"/>
      <c r="AH149" s="47"/>
      <c r="AI149" s="47"/>
      <c r="AJ149" s="47"/>
      <c r="AK149" s="47"/>
    </row>
    <row r="150" spans="29:37" x14ac:dyDescent="0.2">
      <c r="AC150" s="47"/>
      <c r="AD150" s="47"/>
      <c r="AE150" s="47"/>
      <c r="AF150" s="47"/>
      <c r="AG150" s="47"/>
      <c r="AH150" s="47"/>
      <c r="AI150" s="47"/>
      <c r="AJ150" s="47"/>
      <c r="AK150" s="47"/>
    </row>
    <row r="151" spans="29:37" x14ac:dyDescent="0.2">
      <c r="AC151" s="47"/>
      <c r="AD151" s="47"/>
      <c r="AE151" s="47"/>
      <c r="AF151" s="47"/>
      <c r="AG151" s="47"/>
      <c r="AH151" s="47"/>
      <c r="AI151" s="47"/>
      <c r="AJ151" s="47"/>
      <c r="AK151" s="47"/>
    </row>
    <row r="152" spans="29:37" x14ac:dyDescent="0.2">
      <c r="AC152" s="47"/>
      <c r="AD152" s="47"/>
      <c r="AE152" s="47"/>
      <c r="AF152" s="47"/>
      <c r="AG152" s="47"/>
      <c r="AH152" s="47"/>
      <c r="AI152" s="47"/>
      <c r="AJ152" s="47"/>
      <c r="AK152" s="47"/>
    </row>
    <row r="153" spans="29:37" x14ac:dyDescent="0.2">
      <c r="AC153" s="47"/>
      <c r="AD153" s="47"/>
      <c r="AE153" s="47"/>
      <c r="AF153" s="47"/>
      <c r="AG153" s="47"/>
      <c r="AH153" s="47"/>
      <c r="AI153" s="47"/>
      <c r="AJ153" s="47"/>
      <c r="AK153" s="47"/>
    </row>
    <row r="154" spans="29:37" x14ac:dyDescent="0.2">
      <c r="AC154" s="47"/>
      <c r="AD154" s="47"/>
      <c r="AE154" s="47"/>
      <c r="AF154" s="47"/>
      <c r="AG154" s="47"/>
      <c r="AH154" s="47"/>
      <c r="AI154" s="47"/>
      <c r="AJ154" s="47"/>
      <c r="AK154" s="47"/>
    </row>
    <row r="155" spans="29:37" x14ac:dyDescent="0.2">
      <c r="AC155" s="47"/>
      <c r="AD155" s="47"/>
      <c r="AE155" s="47"/>
      <c r="AF155" s="47"/>
      <c r="AG155" s="47"/>
      <c r="AH155" s="47"/>
      <c r="AI155" s="47"/>
      <c r="AJ155" s="47"/>
      <c r="AK155" s="47"/>
    </row>
    <row r="156" spans="29:37" x14ac:dyDescent="0.2">
      <c r="AC156" s="47"/>
      <c r="AD156" s="47"/>
      <c r="AE156" s="47"/>
      <c r="AF156" s="47"/>
      <c r="AG156" s="47"/>
      <c r="AH156" s="47"/>
      <c r="AI156" s="47"/>
      <c r="AJ156" s="47"/>
      <c r="AK156" s="47"/>
    </row>
    <row r="157" spans="29:37" x14ac:dyDescent="0.2">
      <c r="AC157" s="47"/>
      <c r="AD157" s="47"/>
      <c r="AE157" s="47"/>
      <c r="AF157" s="47"/>
      <c r="AG157" s="47"/>
      <c r="AH157" s="47"/>
      <c r="AI157" s="47"/>
      <c r="AJ157" s="47"/>
      <c r="AK157" s="47"/>
    </row>
    <row r="158" spans="29:37" x14ac:dyDescent="0.2">
      <c r="AC158" s="47"/>
      <c r="AD158" s="47"/>
      <c r="AE158" s="47"/>
      <c r="AF158" s="47"/>
      <c r="AG158" s="47"/>
      <c r="AH158" s="47"/>
      <c r="AI158" s="47"/>
      <c r="AJ158" s="47"/>
      <c r="AK158" s="47"/>
    </row>
    <row r="159" spans="29:37" x14ac:dyDescent="0.2">
      <c r="AC159" s="47"/>
      <c r="AD159" s="47"/>
      <c r="AE159" s="47"/>
      <c r="AF159" s="47"/>
      <c r="AG159" s="47"/>
      <c r="AH159" s="47"/>
      <c r="AI159" s="47"/>
      <c r="AJ159" s="47"/>
      <c r="AK159" s="47"/>
    </row>
    <row r="160" spans="29:37" x14ac:dyDescent="0.2">
      <c r="AC160" s="47"/>
      <c r="AD160" s="47"/>
      <c r="AE160" s="47"/>
      <c r="AF160" s="47"/>
      <c r="AG160" s="47"/>
      <c r="AH160" s="47"/>
      <c r="AI160" s="47"/>
      <c r="AJ160" s="47"/>
      <c r="AK160" s="47"/>
    </row>
    <row r="161" spans="29:37" x14ac:dyDescent="0.2">
      <c r="AC161" s="47"/>
      <c r="AD161" s="47"/>
      <c r="AE161" s="47"/>
      <c r="AF161" s="47"/>
      <c r="AG161" s="47"/>
      <c r="AH161" s="47"/>
      <c r="AI161" s="47"/>
      <c r="AJ161" s="47"/>
      <c r="AK161" s="47"/>
    </row>
    <row r="162" spans="29:37" x14ac:dyDescent="0.2">
      <c r="AC162" s="47"/>
      <c r="AD162" s="47"/>
      <c r="AE162" s="47"/>
      <c r="AF162" s="47"/>
      <c r="AG162" s="47"/>
      <c r="AH162" s="47"/>
      <c r="AI162" s="47"/>
      <c r="AJ162" s="47"/>
      <c r="AK162" s="47"/>
    </row>
    <row r="163" spans="29:37" x14ac:dyDescent="0.2">
      <c r="AC163" s="47"/>
      <c r="AD163" s="47"/>
      <c r="AE163" s="47"/>
      <c r="AF163" s="47"/>
      <c r="AG163" s="47"/>
      <c r="AH163" s="47"/>
      <c r="AI163" s="47"/>
      <c r="AJ163" s="47"/>
      <c r="AK163" s="47"/>
    </row>
    <row r="164" spans="29:37" x14ac:dyDescent="0.2">
      <c r="AC164" s="47"/>
      <c r="AD164" s="47"/>
      <c r="AE164" s="47"/>
      <c r="AF164" s="47"/>
      <c r="AG164" s="47"/>
      <c r="AH164" s="47"/>
      <c r="AI164" s="47"/>
      <c r="AJ164" s="47"/>
      <c r="AK164" s="47"/>
    </row>
    <row r="165" spans="29:37" x14ac:dyDescent="0.2">
      <c r="AC165" s="47"/>
      <c r="AD165" s="47"/>
      <c r="AE165" s="47"/>
      <c r="AF165" s="47"/>
      <c r="AG165" s="47"/>
      <c r="AH165" s="47"/>
      <c r="AI165" s="47"/>
      <c r="AJ165" s="47"/>
      <c r="AK165" s="47"/>
    </row>
    <row r="166" spans="29:37" x14ac:dyDescent="0.2">
      <c r="AC166" s="47"/>
      <c r="AD166" s="47"/>
      <c r="AE166" s="47"/>
      <c r="AF166" s="47"/>
      <c r="AG166" s="47"/>
      <c r="AH166" s="47"/>
      <c r="AI166" s="47"/>
      <c r="AJ166" s="47"/>
      <c r="AK166" s="47"/>
    </row>
    <row r="167" spans="29:37" x14ac:dyDescent="0.2">
      <c r="AC167" s="47"/>
      <c r="AD167" s="47"/>
      <c r="AE167" s="47"/>
      <c r="AF167" s="47"/>
      <c r="AG167" s="47"/>
      <c r="AH167" s="47"/>
      <c r="AI167" s="47"/>
      <c r="AJ167" s="47"/>
      <c r="AK167" s="47"/>
    </row>
    <row r="168" spans="29:37" x14ac:dyDescent="0.2">
      <c r="AC168" s="47"/>
      <c r="AD168" s="47"/>
      <c r="AE168" s="47"/>
      <c r="AF168" s="47"/>
      <c r="AG168" s="47"/>
      <c r="AH168" s="47"/>
      <c r="AI168" s="47"/>
      <c r="AJ168" s="47"/>
      <c r="AK168" s="47"/>
    </row>
    <row r="169" spans="29:37" x14ac:dyDescent="0.2">
      <c r="AC169" s="47"/>
      <c r="AD169" s="47"/>
      <c r="AE169" s="47"/>
      <c r="AF169" s="47"/>
      <c r="AG169" s="47"/>
      <c r="AH169" s="47"/>
      <c r="AI169" s="47"/>
      <c r="AJ169" s="47"/>
      <c r="AK169" s="47"/>
    </row>
    <row r="170" spans="29:37" x14ac:dyDescent="0.2">
      <c r="AC170" s="47"/>
      <c r="AD170" s="47"/>
      <c r="AE170" s="47"/>
      <c r="AF170" s="47"/>
      <c r="AG170" s="47"/>
      <c r="AH170" s="47"/>
      <c r="AI170" s="47"/>
      <c r="AJ170" s="47"/>
      <c r="AK170" s="47"/>
    </row>
    <row r="171" spans="29:37" x14ac:dyDescent="0.2">
      <c r="AC171" s="47"/>
      <c r="AD171" s="47"/>
      <c r="AE171" s="47"/>
      <c r="AF171" s="47"/>
      <c r="AG171" s="47"/>
      <c r="AH171" s="47"/>
      <c r="AI171" s="47"/>
      <c r="AJ171" s="47"/>
      <c r="AK171" s="47"/>
    </row>
    <row r="172" spans="29:37" x14ac:dyDescent="0.2">
      <c r="AC172" s="47"/>
      <c r="AD172" s="47"/>
      <c r="AE172" s="47"/>
      <c r="AF172" s="47"/>
      <c r="AG172" s="47"/>
      <c r="AH172" s="47"/>
      <c r="AI172" s="47"/>
      <c r="AJ172" s="47"/>
      <c r="AK172" s="47"/>
    </row>
    <row r="173" spans="29:37" x14ac:dyDescent="0.2">
      <c r="AC173" s="47"/>
      <c r="AD173" s="47"/>
      <c r="AE173" s="47"/>
      <c r="AF173" s="47"/>
      <c r="AG173" s="47"/>
      <c r="AH173" s="47"/>
      <c r="AI173" s="47"/>
      <c r="AJ173" s="47"/>
      <c r="AK173" s="47"/>
    </row>
    <row r="174" spans="29:37" x14ac:dyDescent="0.2">
      <c r="AC174" s="47"/>
      <c r="AD174" s="47"/>
      <c r="AE174" s="47"/>
      <c r="AF174" s="47"/>
      <c r="AG174" s="47"/>
      <c r="AH174" s="47"/>
      <c r="AI174" s="47"/>
      <c r="AJ174" s="47"/>
      <c r="AK174" s="47"/>
    </row>
    <row r="175" spans="29:37" x14ac:dyDescent="0.2">
      <c r="AC175" s="47"/>
      <c r="AD175" s="47"/>
      <c r="AE175" s="47"/>
      <c r="AF175" s="47"/>
      <c r="AG175" s="47"/>
      <c r="AH175" s="47"/>
      <c r="AI175" s="47"/>
      <c r="AJ175" s="47"/>
      <c r="AK175" s="47"/>
    </row>
    <row r="176" spans="29:37" x14ac:dyDescent="0.2">
      <c r="AC176" s="47"/>
      <c r="AD176" s="47"/>
      <c r="AE176" s="47"/>
      <c r="AF176" s="47"/>
      <c r="AG176" s="47"/>
      <c r="AH176" s="47"/>
      <c r="AI176" s="47"/>
      <c r="AJ176" s="47"/>
      <c r="AK176" s="47"/>
    </row>
    <row r="177" spans="29:37" x14ac:dyDescent="0.2">
      <c r="AC177" s="47"/>
      <c r="AD177" s="47"/>
      <c r="AE177" s="47"/>
      <c r="AF177" s="47"/>
      <c r="AG177" s="47"/>
      <c r="AH177" s="47"/>
      <c r="AI177" s="47"/>
      <c r="AJ177" s="47"/>
      <c r="AK177" s="47"/>
    </row>
    <row r="178" spans="29:37" x14ac:dyDescent="0.2">
      <c r="AC178" s="47"/>
      <c r="AD178" s="47"/>
      <c r="AE178" s="47"/>
      <c r="AF178" s="47"/>
      <c r="AG178" s="47"/>
      <c r="AH178" s="47"/>
      <c r="AI178" s="47"/>
      <c r="AJ178" s="47"/>
      <c r="AK178" s="47"/>
    </row>
    <row r="179" spans="29:37" x14ac:dyDescent="0.2">
      <c r="AC179" s="47"/>
      <c r="AD179" s="47"/>
      <c r="AE179" s="47"/>
      <c r="AF179" s="47"/>
      <c r="AG179" s="47"/>
      <c r="AH179" s="47"/>
      <c r="AI179" s="47"/>
      <c r="AJ179" s="47"/>
      <c r="AK179" s="47"/>
    </row>
    <row r="180" spans="29:37" x14ac:dyDescent="0.2">
      <c r="AC180" s="47"/>
      <c r="AD180" s="47"/>
      <c r="AE180" s="47"/>
      <c r="AF180" s="47"/>
      <c r="AG180" s="47"/>
      <c r="AH180" s="47"/>
      <c r="AI180" s="47"/>
      <c r="AJ180" s="47"/>
      <c r="AK180" s="47"/>
    </row>
    <row r="181" spans="29:37" x14ac:dyDescent="0.2">
      <c r="AC181" s="47"/>
      <c r="AD181" s="47"/>
      <c r="AE181" s="47"/>
      <c r="AF181" s="47"/>
      <c r="AG181" s="47"/>
      <c r="AH181" s="47"/>
      <c r="AI181" s="47"/>
      <c r="AJ181" s="47"/>
      <c r="AK181" s="47"/>
    </row>
    <row r="182" spans="29:37" x14ac:dyDescent="0.2">
      <c r="AC182" s="47"/>
      <c r="AD182" s="47"/>
      <c r="AE182" s="47"/>
      <c r="AF182" s="47"/>
      <c r="AG182" s="47"/>
      <c r="AH182" s="47"/>
      <c r="AI182" s="47"/>
      <c r="AJ182" s="47"/>
      <c r="AK182" s="47"/>
    </row>
    <row r="183" spans="29:37" x14ac:dyDescent="0.2">
      <c r="AC183" s="47"/>
      <c r="AD183" s="47"/>
      <c r="AE183" s="47"/>
      <c r="AF183" s="47"/>
      <c r="AG183" s="47"/>
      <c r="AH183" s="47"/>
      <c r="AI183" s="47"/>
      <c r="AJ183" s="47"/>
      <c r="AK183" s="47"/>
    </row>
    <row r="184" spans="29:37" x14ac:dyDescent="0.2">
      <c r="AC184" s="47"/>
      <c r="AD184" s="47"/>
      <c r="AE184" s="47"/>
      <c r="AF184" s="47"/>
      <c r="AG184" s="47"/>
      <c r="AH184" s="47"/>
      <c r="AI184" s="47"/>
      <c r="AJ184" s="47"/>
      <c r="AK184" s="47"/>
    </row>
    <row r="185" spans="29:37" x14ac:dyDescent="0.2">
      <c r="AC185" s="47"/>
      <c r="AD185" s="47"/>
      <c r="AE185" s="47"/>
      <c r="AF185" s="47"/>
      <c r="AG185" s="47"/>
      <c r="AH185" s="47"/>
      <c r="AI185" s="47"/>
      <c r="AJ185" s="47"/>
      <c r="AK185" s="47"/>
    </row>
  </sheetData>
  <sheetProtection algorithmName="SHA-512" hashValue="ZLCIe3xrWPVeB5zjmzHw5DuFBVXLq2aQ7sFq3qdNcJ+D4lf0NVAROGYGkQdRE0Wgd9wJZlFF/L5yqn1+i3qORA==" saltValue="YuvqlkUTqwX58lWAhILIxw==" spinCount="100000" sheet="1" objects="1" scenarios="1"/>
  <mergeCells count="20">
    <mergeCell ref="O14:O16"/>
    <mergeCell ref="P14:P16"/>
    <mergeCell ref="Q14:Q16"/>
    <mergeCell ref="R14:R16"/>
    <mergeCell ref="S14:S16"/>
    <mergeCell ref="C8:G8"/>
    <mergeCell ref="C10:G10"/>
    <mergeCell ref="B14:B16"/>
    <mergeCell ref="C14:C16"/>
    <mergeCell ref="M14:M16"/>
    <mergeCell ref="D15:D16"/>
    <mergeCell ref="E15:E16"/>
    <mergeCell ref="F15:F16"/>
    <mergeCell ref="G15:G16"/>
    <mergeCell ref="H15:H16"/>
    <mergeCell ref="N14:N16"/>
    <mergeCell ref="I15:I16"/>
    <mergeCell ref="J15:J16"/>
    <mergeCell ref="K15:K16"/>
    <mergeCell ref="L15:L16"/>
  </mergeCells>
  <conditionalFormatting sqref="B17:S17">
    <cfRule type="expression" dxfId="464" priority="93">
      <formula>$B$17="FERIADO"</formula>
    </cfRule>
    <cfRule type="expression" dxfId="463" priority="62">
      <formula>$B$17="TERÇA-FEIRA"</formula>
    </cfRule>
    <cfRule type="expression" dxfId="462" priority="61">
      <formula>$B$17="QUINTA-FEIRA"</formula>
    </cfRule>
    <cfRule type="expression" dxfId="461" priority="154">
      <formula>$B$17="SÁBADO"</formula>
    </cfRule>
    <cfRule type="expression" dxfId="460" priority="124">
      <formula>$B$17="DOMINGO"</formula>
    </cfRule>
  </conditionalFormatting>
  <conditionalFormatting sqref="B18:S18">
    <cfRule type="expression" dxfId="459" priority="123">
      <formula>$B$18="DOMINGO"</formula>
    </cfRule>
    <cfRule type="expression" dxfId="458" priority="92">
      <formula>$B$18="FERIADO"</formula>
    </cfRule>
    <cfRule type="expression" dxfId="457" priority="60">
      <formula>$B$18="TERÇA-FEIRA"</formula>
    </cfRule>
    <cfRule type="expression" dxfId="456" priority="59">
      <formula>$B$18="QUINTA-FEIRA"</formula>
    </cfRule>
    <cfRule type="expression" dxfId="455" priority="153">
      <formula>$B$18="SÁBADO"</formula>
    </cfRule>
  </conditionalFormatting>
  <conditionalFormatting sqref="B19:S19">
    <cfRule type="expression" dxfId="454" priority="58">
      <formula>$B$19="TERÇA-FEIRA"</formula>
    </cfRule>
    <cfRule type="expression" dxfId="453" priority="122">
      <formula>$B$19="DOMINGO"</formula>
    </cfRule>
    <cfRule type="expression" dxfId="452" priority="57">
      <formula>$B$19="QUINTA-FEIRA"</formula>
    </cfRule>
    <cfRule type="expression" dxfId="451" priority="91">
      <formula>$B$19="FERIADO"</formula>
    </cfRule>
    <cfRule type="expression" dxfId="450" priority="152">
      <formula>$B$19="SÁBADO"</formula>
    </cfRule>
  </conditionalFormatting>
  <conditionalFormatting sqref="B20:S20">
    <cfRule type="expression" dxfId="449" priority="63">
      <formula>$B$20="FERIADO"</formula>
    </cfRule>
    <cfRule type="expression" dxfId="448" priority="121">
      <formula>$B$20="DOMINGO"</formula>
    </cfRule>
    <cfRule type="expression" dxfId="447" priority="56">
      <formula>$B$20="TERÇA-FEIRA"</formula>
    </cfRule>
    <cfRule type="expression" dxfId="446" priority="55">
      <formula>$B$20="QUINTA-FEIRA"</formula>
    </cfRule>
    <cfRule type="expression" dxfId="445" priority="151">
      <formula>$B$20="SÁBADO"</formula>
    </cfRule>
  </conditionalFormatting>
  <conditionalFormatting sqref="B21:S21">
    <cfRule type="expression" dxfId="444" priority="53">
      <formula>$B$21="QUINTA-FEIRA"</formula>
    </cfRule>
    <cfRule type="expression" dxfId="443" priority="120">
      <formula>$B$21="DOMINGO"</formula>
    </cfRule>
    <cfRule type="expression" dxfId="442" priority="54">
      <formula>$B$21="TERÇA-FEIRA"</formula>
    </cfRule>
    <cfRule type="expression" dxfId="441" priority="90">
      <formula>$B$21="FERIADO"</formula>
    </cfRule>
    <cfRule type="expression" dxfId="440" priority="150">
      <formula>$B$21="SÁBADO"</formula>
    </cfRule>
  </conditionalFormatting>
  <conditionalFormatting sqref="B22:S22">
    <cfRule type="expression" dxfId="439" priority="51">
      <formula>$B$22="QUINTA-FEIRA"</formula>
    </cfRule>
    <cfRule type="expression" dxfId="438" priority="52">
      <formula>$B$22="TERÇA-FEIRA"</formula>
    </cfRule>
    <cfRule type="expression" dxfId="437" priority="119">
      <formula>$B$22="DOMINGO"</formula>
    </cfRule>
    <cfRule type="expression" dxfId="436" priority="155">
      <formula>$B$22="SÁBADO"</formula>
    </cfRule>
    <cfRule type="expression" dxfId="435" priority="89">
      <formula>$B$22="FERIADO"</formula>
    </cfRule>
  </conditionalFormatting>
  <conditionalFormatting sqref="B23:S23">
    <cfRule type="expression" dxfId="434" priority="88">
      <formula>$B$23="FERIADO"</formula>
    </cfRule>
    <cfRule type="expression" dxfId="433" priority="49">
      <formula>$B$23="QUINTA-FEIRA"</formula>
    </cfRule>
    <cfRule type="expression" dxfId="432" priority="149">
      <formula>$B$23="SÁBADO"</formula>
    </cfRule>
    <cfRule type="expression" dxfId="431" priority="118">
      <formula>$B$23="DOMINGO"</formula>
    </cfRule>
    <cfRule type="expression" dxfId="430" priority="50">
      <formula>$B$23="TERÇA-FEIRA"</formula>
    </cfRule>
  </conditionalFormatting>
  <conditionalFormatting sqref="B24:S24">
    <cfRule type="expression" dxfId="429" priority="87">
      <formula>$B$24="FERIADO"</formula>
    </cfRule>
    <cfRule type="expression" dxfId="428" priority="148">
      <formula>$B$24="SÁBADO"</formula>
    </cfRule>
    <cfRule type="expression" dxfId="427" priority="117">
      <formula>$B$24="DOMINGO"</formula>
    </cfRule>
    <cfRule type="expression" dxfId="426" priority="48">
      <formula>$B$24="TERÇA-FEIRA"</formula>
    </cfRule>
    <cfRule type="expression" dxfId="425" priority="47">
      <formula>$B$24="QUINTA-FEIRA"</formula>
    </cfRule>
  </conditionalFormatting>
  <conditionalFormatting sqref="B25:S25">
    <cfRule type="expression" dxfId="424" priority="46">
      <formula>$B$25="TERÇA-FEIRA"</formula>
    </cfRule>
    <cfRule type="expression" dxfId="423" priority="45">
      <formula>$B$25="QUINTA-FEIRA"</formula>
    </cfRule>
    <cfRule type="expression" dxfId="422" priority="116">
      <formula>$B$25="DOMINGO"</formula>
    </cfRule>
    <cfRule type="expression" dxfId="421" priority="147">
      <formula>$B$25="SÁBADO"</formula>
    </cfRule>
    <cfRule type="expression" dxfId="420" priority="86">
      <formula>$B$25="FERIADO"</formula>
    </cfRule>
  </conditionalFormatting>
  <conditionalFormatting sqref="B26:S26">
    <cfRule type="expression" dxfId="419" priority="115">
      <formula>$B$26="DOMINGO"</formula>
    </cfRule>
    <cfRule type="expression" dxfId="418" priority="146">
      <formula>$B$26="SÁBADO"</formula>
    </cfRule>
    <cfRule type="expression" dxfId="417" priority="85">
      <formula>$B$26="FERIADO"</formula>
    </cfRule>
    <cfRule type="expression" dxfId="416" priority="43">
      <formula>$B$26="QUINTA-FEIRA"</formula>
    </cfRule>
    <cfRule type="expression" dxfId="415" priority="44">
      <formula>$B$26="TERÇA-FEIRA"</formula>
    </cfRule>
  </conditionalFormatting>
  <conditionalFormatting sqref="B27:S27">
    <cfRule type="expression" dxfId="414" priority="42">
      <formula>$B$27="TERÇA-FEIRA"</formula>
    </cfRule>
    <cfRule type="expression" dxfId="413" priority="145">
      <formula>$B$27="SÁBADO"</formula>
    </cfRule>
    <cfRule type="expression" dxfId="412" priority="114">
      <formula>$B$27="DOMINGO"</formula>
    </cfRule>
    <cfRule type="expression" dxfId="411" priority="41">
      <formula>$B$27="QUINTA-FEIRA"</formula>
    </cfRule>
    <cfRule type="expression" dxfId="410" priority="84">
      <formula>$B$27="FERIADO"</formula>
    </cfRule>
  </conditionalFormatting>
  <conditionalFormatting sqref="B28:S28">
    <cfRule type="expression" dxfId="409" priority="113">
      <formula>$B$28="DOMINGO"</formula>
    </cfRule>
    <cfRule type="expression" dxfId="408" priority="144">
      <formula>$B$28="SÁBADO"</formula>
    </cfRule>
    <cfRule type="expression" dxfId="407" priority="40">
      <formula>$B$28="TERÇA-FEIRA"</formula>
    </cfRule>
    <cfRule type="expression" dxfId="406" priority="39">
      <formula>$B$28="QUINTA-FEIRA"</formula>
    </cfRule>
    <cfRule type="expression" dxfId="405" priority="83">
      <formula>$B$28="FERIADO"</formula>
    </cfRule>
  </conditionalFormatting>
  <conditionalFormatting sqref="B29:S29">
    <cfRule type="expression" dxfId="404" priority="112">
      <formula>$B$29="DOMINGO"</formula>
    </cfRule>
    <cfRule type="expression" dxfId="403" priority="143">
      <formula>$B$29="SÁBADO"</formula>
    </cfRule>
    <cfRule type="expression" dxfId="402" priority="38">
      <formula>$B$29="TERÇA-FEIRA"</formula>
    </cfRule>
    <cfRule type="expression" dxfId="401" priority="37">
      <formula>$B$29="QUINTA-FEIRA"</formula>
    </cfRule>
    <cfRule type="expression" dxfId="400" priority="82">
      <formula>$B$29="FERIADO"</formula>
    </cfRule>
  </conditionalFormatting>
  <conditionalFormatting sqref="B30:S30">
    <cfRule type="expression" dxfId="399" priority="111">
      <formula>$B$30="DOMINGO"</formula>
    </cfRule>
    <cfRule type="expression" dxfId="398" priority="142">
      <formula>$B$30="SÁBADO"</formula>
    </cfRule>
    <cfRule type="expression" dxfId="397" priority="36">
      <formula>$B$30="TERÇA-FEIRA"</formula>
    </cfRule>
    <cfRule type="expression" dxfId="396" priority="35">
      <formula>$B$30="QUINTA-FEIRA"</formula>
    </cfRule>
    <cfRule type="expression" dxfId="395" priority="81">
      <formula>$B$30="FERIADO"</formula>
    </cfRule>
  </conditionalFormatting>
  <conditionalFormatting sqref="B31:S31">
    <cfRule type="expression" dxfId="394" priority="141">
      <formula>$B$31="SÁBADO"</formula>
    </cfRule>
    <cfRule type="expression" dxfId="393" priority="34">
      <formula>$B$31="TERÇA-FEIRA"</formula>
    </cfRule>
    <cfRule type="expression" dxfId="392" priority="33">
      <formula>$B$31="QUINTA-FEIRA"</formula>
    </cfRule>
    <cfRule type="expression" dxfId="391" priority="80">
      <formula>$B$31="FERIADO"</formula>
    </cfRule>
    <cfRule type="expression" dxfId="390" priority="110">
      <formula>$B$31="DOMINGO"</formula>
    </cfRule>
  </conditionalFormatting>
  <conditionalFormatting sqref="B32:S32">
    <cfRule type="expression" dxfId="389" priority="140">
      <formula>$B$32="SÁBADO"</formula>
    </cfRule>
    <cfRule type="expression" dxfId="388" priority="32">
      <formula>$B$32="TERÇA-FEIRA"</formula>
    </cfRule>
    <cfRule type="expression" dxfId="387" priority="31">
      <formula>$B$32="QUINTA-FEIRA"</formula>
    </cfRule>
    <cfRule type="expression" dxfId="386" priority="79">
      <formula>$B$32="FERIADO"</formula>
    </cfRule>
    <cfRule type="expression" dxfId="385" priority="109">
      <formula>$B$32="DOMINGO"</formula>
    </cfRule>
  </conditionalFormatting>
  <conditionalFormatting sqref="B33:S33">
    <cfRule type="expression" dxfId="384" priority="29">
      <formula>$B$33="QUINTA-FEIRA"</formula>
    </cfRule>
    <cfRule type="expression" dxfId="383" priority="30">
      <formula>$B$33="TERÇA-FEIRA"</formula>
    </cfRule>
    <cfRule type="expression" dxfId="382" priority="78">
      <formula>$B$33="FERIADO"</formula>
    </cfRule>
    <cfRule type="expression" dxfId="381" priority="108">
      <formula>$B$33="DOMINGO"</formula>
    </cfRule>
    <cfRule type="expression" dxfId="380" priority="139">
      <formula>$B$33="SÁBADO"</formula>
    </cfRule>
  </conditionalFormatting>
  <conditionalFormatting sqref="B34:S34">
    <cfRule type="expression" dxfId="379" priority="138">
      <formula>$B$34="SÁBADO"</formula>
    </cfRule>
    <cfRule type="expression" dxfId="378" priority="107">
      <formula>$B$34="DOMINGO"</formula>
    </cfRule>
    <cfRule type="expression" dxfId="377" priority="77">
      <formula>$B$34="FERIADO"</formula>
    </cfRule>
    <cfRule type="expression" dxfId="376" priority="28">
      <formula>$B$34="TERÇA-FEIRA"</formula>
    </cfRule>
    <cfRule type="expression" dxfId="375" priority="27">
      <formula>$B$34="QUINTA-FEIRA"</formula>
    </cfRule>
  </conditionalFormatting>
  <conditionalFormatting sqref="B35:S35">
    <cfRule type="expression" dxfId="374" priority="76">
      <formula>$B$35="FERIADO"</formula>
    </cfRule>
    <cfRule type="expression" dxfId="373" priority="137">
      <formula>$B$35="SÁBADO"</formula>
    </cfRule>
    <cfRule type="expression" dxfId="372" priority="106">
      <formula>$B$35="DOMINGO"</formula>
    </cfRule>
    <cfRule type="expression" dxfId="371" priority="26">
      <formula>$B$35="TERÇA-FEIRA"</formula>
    </cfRule>
    <cfRule type="expression" dxfId="370" priority="25">
      <formula>$B$35="QUINTA-FEIRA"</formula>
    </cfRule>
  </conditionalFormatting>
  <conditionalFormatting sqref="B36:S36">
    <cfRule type="expression" dxfId="369" priority="75">
      <formula>$B$36="FERIADO"</formula>
    </cfRule>
    <cfRule type="expression" dxfId="368" priority="136">
      <formula>$B$36="SÁBADO"</formula>
    </cfRule>
    <cfRule type="expression" dxfId="367" priority="105">
      <formula>$B$36="DOMINGO"</formula>
    </cfRule>
    <cfRule type="expression" dxfId="366" priority="24">
      <formula>$B$36="TERÇA-FEIRA"</formula>
    </cfRule>
    <cfRule type="expression" dxfId="365" priority="23">
      <formula>$B$36="QUINTA-FEIRA"</formula>
    </cfRule>
  </conditionalFormatting>
  <conditionalFormatting sqref="B37:S37">
    <cfRule type="expression" dxfId="364" priority="21">
      <formula>$B$37="QUINTA-FEIRA"</formula>
    </cfRule>
    <cfRule type="expression" dxfId="363" priority="74">
      <formula>$B$37="FERIADO"</formula>
    </cfRule>
    <cfRule type="expression" dxfId="362" priority="135">
      <formula>$B$37="SÁBADO"</formula>
    </cfRule>
    <cfRule type="expression" dxfId="361" priority="104">
      <formula>$B$37="DOMINGO"</formula>
    </cfRule>
    <cfRule type="expression" dxfId="360" priority="22">
      <formula>$B$37="TERÇA-FEIRA"</formula>
    </cfRule>
  </conditionalFormatting>
  <conditionalFormatting sqref="B38:S38">
    <cfRule type="expression" dxfId="359" priority="19">
      <formula>$B$38="QUINTA-FEIRA"</formula>
    </cfRule>
    <cfRule type="expression" dxfId="358" priority="73">
      <formula>$B$38="FERIADO"</formula>
    </cfRule>
    <cfRule type="expression" dxfId="357" priority="20">
      <formula>$B$38="TERÇA-FEIRA"</formula>
    </cfRule>
    <cfRule type="expression" dxfId="356" priority="134">
      <formula>$B$38="SÁBADO"</formula>
    </cfRule>
    <cfRule type="expression" dxfId="355" priority="103">
      <formula>$B$38="DOMINGO"</formula>
    </cfRule>
  </conditionalFormatting>
  <conditionalFormatting sqref="B39:S39">
    <cfRule type="expression" dxfId="354" priority="102">
      <formula>$B$39="DOMINGO"</formula>
    </cfRule>
    <cfRule type="expression" dxfId="353" priority="18">
      <formula>$B$39="TERÇA-FEIRA"</formula>
    </cfRule>
    <cfRule type="expression" dxfId="352" priority="72">
      <formula>$B$39="FERIADO"</formula>
    </cfRule>
    <cfRule type="expression" dxfId="351" priority="17">
      <formula>$B$39="QUINTA-FEIRA"</formula>
    </cfRule>
    <cfRule type="expression" dxfId="350" priority="133">
      <formula>$B$39="SÁBADO"</formula>
    </cfRule>
  </conditionalFormatting>
  <conditionalFormatting sqref="B40:S40">
    <cfRule type="expression" dxfId="349" priority="15">
      <formula>$B$40="QUINTA-FEIRA"</formula>
    </cfRule>
    <cfRule type="expression" dxfId="348" priority="132">
      <formula>$B$40="SÁBADO"</formula>
    </cfRule>
    <cfRule type="expression" dxfId="347" priority="71">
      <formula>$B$40="FERIADO"</formula>
    </cfRule>
    <cfRule type="expression" dxfId="346" priority="101">
      <formula>$B$40="DOMINGO"</formula>
    </cfRule>
    <cfRule type="expression" dxfId="345" priority="16">
      <formula>$B$40="TERÇA-FEIRA"</formula>
    </cfRule>
  </conditionalFormatting>
  <conditionalFormatting sqref="B41:S41">
    <cfRule type="expression" dxfId="344" priority="131">
      <formula>$B$41="SÁBADO"</formula>
    </cfRule>
    <cfRule type="expression" dxfId="343" priority="14">
      <formula>$B$41="TERÇA-FEIRA"</formula>
    </cfRule>
    <cfRule type="expression" dxfId="342" priority="100">
      <formula>$B$41="DOMINGO"</formula>
    </cfRule>
    <cfRule type="expression" dxfId="341" priority="70">
      <formula>$B$41="FERIADO"</formula>
    </cfRule>
    <cfRule type="expression" dxfId="340" priority="13">
      <formula>$B$41="QUINTA-FEIRA"</formula>
    </cfRule>
  </conditionalFormatting>
  <conditionalFormatting sqref="B42:S42">
    <cfRule type="expression" dxfId="339" priority="69">
      <formula>$B$42="FERIADO"</formula>
    </cfRule>
    <cfRule type="expression" dxfId="338" priority="12">
      <formula>$B$42="TERÇA-FEIRA"</formula>
    </cfRule>
    <cfRule type="expression" dxfId="337" priority="130">
      <formula>$B$42="SÁBADO"</formula>
    </cfRule>
    <cfRule type="expression" dxfId="336" priority="11">
      <formula>$B$42="QUINTA-FEIRA"</formula>
    </cfRule>
    <cfRule type="expression" dxfId="335" priority="99">
      <formula>$B$42="DOMINGO"</formula>
    </cfRule>
  </conditionalFormatting>
  <conditionalFormatting sqref="B43:S43">
    <cfRule type="expression" dxfId="334" priority="68">
      <formula>$B$43="FERIADO"</formula>
    </cfRule>
    <cfRule type="expression" dxfId="333" priority="9">
      <formula>$B$43="QUINTA-FEIRA"</formula>
    </cfRule>
    <cfRule type="expression" dxfId="332" priority="10">
      <formula>$B$43="TERÇA-FEIRA"</formula>
    </cfRule>
    <cfRule type="expression" dxfId="331" priority="129">
      <formula>$B$43="SÁBADO"</formula>
    </cfRule>
    <cfRule type="expression" dxfId="330" priority="98">
      <formula>$B$43="DOMINGO"</formula>
    </cfRule>
  </conditionalFormatting>
  <conditionalFormatting sqref="B44:S44">
    <cfRule type="expression" dxfId="329" priority="67">
      <formula>$B$44="FERIADO"</formula>
    </cfRule>
    <cfRule type="expression" dxfId="328" priority="97">
      <formula>$B$44="DOMINGO"</formula>
    </cfRule>
    <cfRule type="expression" dxfId="327" priority="128">
      <formula>$B$44="SÁBADO"</formula>
    </cfRule>
    <cfRule type="expression" dxfId="326" priority="8">
      <formula>$B$44="TERÇA-FEIRA"</formula>
    </cfRule>
    <cfRule type="expression" dxfId="325" priority="7">
      <formula>$B$44="QUINTA-FEIRA"</formula>
    </cfRule>
  </conditionalFormatting>
  <conditionalFormatting sqref="B45:S45">
    <cfRule type="expression" dxfId="324" priority="6">
      <formula>$B$45="TERÇA-FEIRA"</formula>
    </cfRule>
    <cfRule type="expression" dxfId="323" priority="5">
      <formula>$B$45="QUINTA-FEIRA"</formula>
    </cfRule>
    <cfRule type="expression" dxfId="322" priority="127">
      <formula>$B$45="SÁBADO"</formula>
    </cfRule>
    <cfRule type="expression" dxfId="321" priority="66">
      <formula>$B$45="FERIADO"</formula>
    </cfRule>
    <cfRule type="expression" dxfId="320" priority="96">
      <formula>$B$45="DOMINGO"</formula>
    </cfRule>
  </conditionalFormatting>
  <conditionalFormatting sqref="B46:S46">
    <cfRule type="expression" dxfId="319" priority="95">
      <formula>$B$46="DOMINGO"</formula>
    </cfRule>
    <cfRule type="expression" dxfId="318" priority="3">
      <formula>$B$46="QUINTA-FEIRA"</formula>
    </cfRule>
    <cfRule type="expression" dxfId="317" priority="65">
      <formula>$B$46="FERIADO"</formula>
    </cfRule>
    <cfRule type="expression" dxfId="316" priority="126">
      <formula>$B$46="SÁBADO"</formula>
    </cfRule>
    <cfRule type="expression" dxfId="315" priority="4">
      <formula>$B$46="TERÇA-FEIRA"</formula>
    </cfRule>
  </conditionalFormatting>
  <conditionalFormatting sqref="B47:S47">
    <cfRule type="expression" dxfId="314" priority="125">
      <formula>$B$47="SÁBADO"</formula>
    </cfRule>
    <cfRule type="expression" dxfId="313" priority="2">
      <formula>$B$47="TERÇA-FEIRA"</formula>
    </cfRule>
    <cfRule type="expression" dxfId="312" priority="1">
      <formula>$B$47="QUINTA-FEIRA"</formula>
    </cfRule>
    <cfRule type="expression" dxfId="311" priority="64">
      <formula>$B$47="FERIADO"</formula>
    </cfRule>
    <cfRule type="expression" dxfId="310" priority="94">
      <formula>$B$47="DOMINGO"</formula>
    </cfRule>
  </conditionalFormatting>
  <pageMargins left="0.23622047244094488" right="0.23622047244094488" top="0.19685039370078741" bottom="0.19685039370078741" header="0.31496062992125984" footer="0.31496062992125984"/>
  <pageSetup paperSize="9" scale="7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78D4F-15C8-4CD3-80F5-C3241D282BB9}">
  <dimension ref="A2:AK185"/>
  <sheetViews>
    <sheetView showGridLines="0" tabSelected="1" topLeftCell="A3" zoomScaleNormal="100" workbookViewId="0">
      <selection activeCell="B31" sqref="B31"/>
    </sheetView>
  </sheetViews>
  <sheetFormatPr defaultColWidth="9.140625" defaultRowHeight="11.25" x14ac:dyDescent="0.2"/>
  <cols>
    <col min="1" max="1" width="9.140625" style="6"/>
    <col min="2" max="2" width="14.5703125" style="5" customWidth="1"/>
    <col min="3" max="3" width="5.7109375" style="5" customWidth="1"/>
    <col min="4" max="5" width="8.7109375" style="8" customWidth="1"/>
    <col min="6" max="6" width="7.5703125" style="8" customWidth="1"/>
    <col min="7" max="8" width="8.7109375" style="8" customWidth="1"/>
    <col min="9" max="9" width="10" style="6" customWidth="1"/>
    <col min="10" max="12" width="9.85546875" style="6" customWidth="1"/>
    <col min="13" max="13" width="10.5703125" style="6" customWidth="1"/>
    <col min="14" max="14" width="9.42578125" style="6" customWidth="1"/>
    <col min="15" max="15" width="14.28515625" style="6" customWidth="1"/>
    <col min="16" max="16" width="13.85546875" style="6" customWidth="1"/>
    <col min="17" max="18" width="9.5703125" style="6" customWidth="1"/>
    <col min="19" max="19" width="8.7109375" style="6" customWidth="1"/>
    <col min="20" max="20" width="4.85546875" style="84" bestFit="1" customWidth="1"/>
    <col min="21" max="21" width="3.28515625" style="84" customWidth="1"/>
    <col min="22" max="22" width="22.85546875" style="53" customWidth="1"/>
    <col min="23" max="23" width="15.5703125" style="84" customWidth="1"/>
    <col min="24" max="24" width="22.85546875" style="84" customWidth="1"/>
    <col min="25" max="25" width="14" style="53" customWidth="1"/>
    <col min="26" max="26" width="9.140625" style="53"/>
    <col min="27" max="27" width="11.28515625" style="53" customWidth="1"/>
    <col min="28" max="28" width="9.140625" style="53"/>
    <col min="29" max="16384" width="9.140625" style="6"/>
  </cols>
  <sheetData>
    <row r="2" spans="2:37" ht="13.5" customHeight="1" x14ac:dyDescent="0.2"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11"/>
      <c r="U2" s="11"/>
      <c r="V2" s="11"/>
      <c r="W2" s="11"/>
      <c r="X2" s="11"/>
      <c r="Y2" s="11"/>
    </row>
    <row r="3" spans="2:37" ht="13.5" customHeight="1" x14ac:dyDescent="0.2">
      <c r="C3" s="58" t="s">
        <v>20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7"/>
      <c r="S3" s="57"/>
      <c r="T3" s="12"/>
      <c r="U3" s="12"/>
      <c r="V3" s="11"/>
      <c r="W3" s="11"/>
      <c r="X3" s="11"/>
      <c r="Y3" s="11"/>
    </row>
    <row r="4" spans="2:37" ht="13.5" customHeight="1" x14ac:dyDescent="0.2">
      <c r="C4" s="14"/>
      <c r="D4" s="14"/>
      <c r="E4" s="10"/>
      <c r="F4" s="24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3"/>
      <c r="S4" s="13"/>
      <c r="T4" s="68"/>
      <c r="U4" s="68"/>
      <c r="V4" s="11"/>
      <c r="W4" s="12"/>
      <c r="X4" s="11"/>
      <c r="Y4" s="11"/>
    </row>
    <row r="5" spans="2:37" ht="13.5" customHeight="1" x14ac:dyDescent="0.2">
      <c r="C5" s="14"/>
      <c r="D5" s="14"/>
      <c r="E5" s="10"/>
      <c r="F5" s="24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3"/>
      <c r="S5" s="13"/>
      <c r="T5" s="68"/>
      <c r="U5" s="68"/>
      <c r="V5" s="11"/>
      <c r="W5" s="12"/>
      <c r="X5" s="11"/>
      <c r="Y5" s="11"/>
    </row>
    <row r="6" spans="2:37" ht="13.5" customHeight="1" x14ac:dyDescent="0.2">
      <c r="C6" s="14"/>
      <c r="D6" s="14"/>
      <c r="E6" s="10"/>
      <c r="F6" s="24"/>
      <c r="G6" s="10"/>
      <c r="H6" s="10"/>
      <c r="I6" s="89"/>
      <c r="J6" s="89"/>
      <c r="K6" s="89"/>
      <c r="L6" s="89"/>
      <c r="M6" s="10"/>
      <c r="N6" s="10"/>
      <c r="O6" s="10"/>
      <c r="P6" s="10"/>
      <c r="Q6" s="10"/>
      <c r="R6" s="13"/>
      <c r="S6" s="13"/>
      <c r="T6" s="68"/>
      <c r="U6" s="68"/>
      <c r="V6" s="11"/>
      <c r="W6" s="12"/>
      <c r="X6" s="11"/>
      <c r="Y6" s="11"/>
    </row>
    <row r="7" spans="2:37" ht="13.5" customHeight="1" x14ac:dyDescent="0.2">
      <c r="C7" s="14"/>
      <c r="D7" s="14"/>
      <c r="E7" s="10"/>
      <c r="F7" s="2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3"/>
      <c r="S7" s="13"/>
      <c r="T7" s="68"/>
      <c r="U7" s="68"/>
      <c r="V7" s="11"/>
      <c r="W7" s="12"/>
      <c r="X7" s="11"/>
      <c r="Y7" s="11"/>
    </row>
    <row r="8" spans="2:37" ht="13.5" customHeight="1" x14ac:dyDescent="0.2">
      <c r="B8" s="90" t="s">
        <v>35</v>
      </c>
      <c r="C8" s="94"/>
      <c r="D8" s="94"/>
      <c r="E8" s="94"/>
      <c r="F8" s="94"/>
      <c r="G8" s="94"/>
      <c r="H8" s="46"/>
      <c r="I8" s="46"/>
      <c r="O8" s="23"/>
      <c r="R8" s="15"/>
      <c r="S8" s="15"/>
      <c r="T8" s="68"/>
      <c r="U8" s="68"/>
      <c r="V8" s="11"/>
      <c r="Y8" s="11"/>
    </row>
    <row r="9" spans="2:37" ht="6.75" customHeight="1" x14ac:dyDescent="0.2">
      <c r="B9" s="90"/>
      <c r="C9" s="56"/>
      <c r="D9" s="56"/>
      <c r="E9" s="56"/>
      <c r="F9" s="56"/>
      <c r="G9" s="56"/>
      <c r="H9" s="46"/>
      <c r="I9" s="46"/>
      <c r="O9" s="23"/>
      <c r="R9" s="15"/>
      <c r="S9" s="15"/>
      <c r="T9" s="68"/>
      <c r="U9" s="68"/>
      <c r="V9" s="11"/>
      <c r="Y9" s="11"/>
    </row>
    <row r="10" spans="2:37" ht="13.5" customHeight="1" x14ac:dyDescent="0.2">
      <c r="B10" s="90" t="s">
        <v>36</v>
      </c>
      <c r="C10" s="94"/>
      <c r="D10" s="94"/>
      <c r="E10" s="94"/>
      <c r="F10" s="94"/>
      <c r="G10" s="94"/>
      <c r="H10" s="46"/>
      <c r="K10" s="91" t="s">
        <v>29</v>
      </c>
      <c r="L10" s="92"/>
      <c r="M10" s="92"/>
      <c r="N10" s="92"/>
      <c r="O10" s="92"/>
      <c r="P10" s="92"/>
      <c r="Q10" s="92"/>
      <c r="R10" s="92"/>
      <c r="S10" s="92"/>
      <c r="T10" s="68"/>
      <c r="U10" s="68"/>
      <c r="V10" s="11"/>
      <c r="W10" s="11"/>
      <c r="X10" s="11"/>
      <c r="Y10" s="11"/>
    </row>
    <row r="11" spans="2:37" ht="6.75" customHeight="1" x14ac:dyDescent="0.2">
      <c r="B11" s="90"/>
      <c r="C11" s="56"/>
      <c r="D11" s="56"/>
      <c r="E11" s="56"/>
      <c r="F11" s="55"/>
      <c r="G11" s="23"/>
      <c r="H11" s="46"/>
      <c r="I11" s="46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68"/>
      <c r="U11" s="68"/>
      <c r="V11" s="11"/>
      <c r="W11" s="11"/>
      <c r="X11" s="11"/>
      <c r="Y11" s="11"/>
    </row>
    <row r="12" spans="2:37" ht="13.5" customHeight="1" x14ac:dyDescent="0.2">
      <c r="B12" s="90" t="s">
        <v>37</v>
      </c>
      <c r="C12" s="54" t="s">
        <v>50</v>
      </c>
      <c r="F12" s="54"/>
      <c r="G12" s="54"/>
      <c r="H12" s="54"/>
      <c r="I12" s="54"/>
      <c r="J12" s="54"/>
      <c r="K12" s="54"/>
      <c r="L12" s="54"/>
      <c r="M12" s="54"/>
      <c r="N12" s="54"/>
      <c r="O12" s="54"/>
      <c r="R12" s="15"/>
      <c r="S12" s="15"/>
      <c r="T12" s="68"/>
      <c r="U12" s="68"/>
      <c r="V12" s="11"/>
      <c r="W12" s="11"/>
      <c r="X12" s="11"/>
      <c r="Y12" s="11"/>
      <c r="AC12" s="47"/>
      <c r="AD12" s="47"/>
      <c r="AE12" s="47"/>
      <c r="AF12" s="47"/>
      <c r="AG12" s="47"/>
      <c r="AH12" s="47"/>
      <c r="AI12" s="47"/>
      <c r="AJ12" s="47"/>
      <c r="AK12" s="47"/>
    </row>
    <row r="13" spans="2:37" ht="13.5" customHeight="1" thickBot="1" x14ac:dyDescent="0.25">
      <c r="B13" s="68"/>
      <c r="C13" s="68"/>
      <c r="D13" s="69"/>
      <c r="E13" s="68"/>
      <c r="F13" s="70"/>
      <c r="G13" s="68"/>
      <c r="H13" s="68"/>
      <c r="I13" s="71">
        <v>0</v>
      </c>
      <c r="J13" s="69"/>
      <c r="K13" s="69"/>
      <c r="L13" s="69"/>
      <c r="M13" s="72">
        <v>4.0972222222222222E-2</v>
      </c>
      <c r="N13" s="73">
        <v>4.1666666666666664E-2</v>
      </c>
      <c r="O13" s="11"/>
      <c r="P13" s="72">
        <v>8.3333333333333329E-2</v>
      </c>
      <c r="Q13" s="73">
        <v>0.25</v>
      </c>
      <c r="R13" s="69">
        <v>0.33263888888888887</v>
      </c>
      <c r="S13" s="69">
        <v>0.33333333333333331</v>
      </c>
      <c r="T13" s="68"/>
      <c r="U13" s="68"/>
      <c r="V13" s="11"/>
      <c r="W13" s="11"/>
      <c r="X13" s="11"/>
      <c r="Y13" s="11"/>
      <c r="AC13" s="47"/>
      <c r="AD13" s="47"/>
      <c r="AE13" s="47"/>
      <c r="AF13" s="47"/>
      <c r="AG13" s="47"/>
      <c r="AH13" s="47"/>
      <c r="AI13" s="47"/>
      <c r="AJ13" s="47"/>
      <c r="AK13" s="47"/>
    </row>
    <row r="14" spans="2:37" ht="13.5" customHeight="1" x14ac:dyDescent="0.2">
      <c r="B14" s="95" t="s">
        <v>28</v>
      </c>
      <c r="C14" s="103" t="s">
        <v>0</v>
      </c>
      <c r="D14" s="62" t="s">
        <v>1</v>
      </c>
      <c r="E14" s="63"/>
      <c r="F14" s="65"/>
      <c r="G14" s="62" t="s">
        <v>2</v>
      </c>
      <c r="H14" s="63"/>
      <c r="I14" s="64"/>
      <c r="J14" s="62" t="s">
        <v>33</v>
      </c>
      <c r="K14" s="63"/>
      <c r="L14" s="64"/>
      <c r="M14" s="119" t="s">
        <v>17</v>
      </c>
      <c r="N14" s="117" t="s">
        <v>3</v>
      </c>
      <c r="O14" s="125" t="s">
        <v>22</v>
      </c>
      <c r="P14" s="128" t="s">
        <v>16</v>
      </c>
      <c r="Q14" s="122" t="s">
        <v>23</v>
      </c>
      <c r="R14" s="100" t="s">
        <v>21</v>
      </c>
      <c r="S14" s="106" t="s">
        <v>34</v>
      </c>
      <c r="T14" s="12"/>
      <c r="U14" s="12"/>
      <c r="V14" s="11"/>
      <c r="W14" s="11"/>
      <c r="X14" s="85"/>
      <c r="Y14" s="11"/>
      <c r="AC14" s="47"/>
      <c r="AD14" s="47"/>
      <c r="AE14" s="47"/>
      <c r="AF14" s="47"/>
      <c r="AG14" s="47"/>
      <c r="AH14" s="47"/>
      <c r="AI14" s="47"/>
      <c r="AJ14" s="47"/>
      <c r="AK14" s="47"/>
    </row>
    <row r="15" spans="2:37" ht="13.5" customHeight="1" x14ac:dyDescent="0.2">
      <c r="B15" s="96"/>
      <c r="C15" s="104"/>
      <c r="D15" s="109" t="s">
        <v>4</v>
      </c>
      <c r="E15" s="115" t="s">
        <v>5</v>
      </c>
      <c r="F15" s="111" t="s">
        <v>24</v>
      </c>
      <c r="G15" s="113" t="s">
        <v>4</v>
      </c>
      <c r="H15" s="115" t="s">
        <v>5</v>
      </c>
      <c r="I15" s="98" t="s">
        <v>24</v>
      </c>
      <c r="J15" s="113" t="s">
        <v>4</v>
      </c>
      <c r="K15" s="115" t="s">
        <v>5</v>
      </c>
      <c r="L15" s="98" t="s">
        <v>24</v>
      </c>
      <c r="M15" s="120"/>
      <c r="N15" s="118"/>
      <c r="O15" s="126"/>
      <c r="P15" s="129"/>
      <c r="Q15" s="123" t="s">
        <v>6</v>
      </c>
      <c r="R15" s="101"/>
      <c r="S15" s="107" t="s">
        <v>7</v>
      </c>
      <c r="T15" s="12"/>
      <c r="U15" s="12"/>
      <c r="V15" s="11"/>
      <c r="W15" s="11"/>
      <c r="X15" s="11"/>
      <c r="Y15" s="11"/>
      <c r="AC15" s="47"/>
      <c r="AD15" s="47"/>
      <c r="AE15" s="47"/>
      <c r="AF15" s="47"/>
      <c r="AG15" s="47"/>
      <c r="AH15" s="47"/>
      <c r="AI15" s="47"/>
      <c r="AJ15" s="47"/>
      <c r="AK15" s="47"/>
    </row>
    <row r="16" spans="2:37" ht="13.5" customHeight="1" thickBot="1" x14ac:dyDescent="0.25">
      <c r="B16" s="97"/>
      <c r="C16" s="105"/>
      <c r="D16" s="110"/>
      <c r="E16" s="116"/>
      <c r="F16" s="112"/>
      <c r="G16" s="114"/>
      <c r="H16" s="116"/>
      <c r="I16" s="99"/>
      <c r="J16" s="114"/>
      <c r="K16" s="116"/>
      <c r="L16" s="99"/>
      <c r="M16" s="121"/>
      <c r="N16" s="99"/>
      <c r="O16" s="127"/>
      <c r="P16" s="130"/>
      <c r="Q16" s="124" t="s">
        <v>8</v>
      </c>
      <c r="R16" s="102"/>
      <c r="S16" s="108"/>
      <c r="T16" s="12"/>
      <c r="U16" s="12"/>
      <c r="V16" s="12"/>
      <c r="W16" s="12"/>
      <c r="X16" s="12"/>
      <c r="Y16" s="11"/>
      <c r="AC16" s="47"/>
      <c r="AD16" s="47"/>
      <c r="AE16" s="47"/>
      <c r="AF16" s="47"/>
      <c r="AG16" s="47"/>
      <c r="AH16" s="47"/>
      <c r="AI16" s="47"/>
      <c r="AJ16" s="47"/>
      <c r="AK16" s="47"/>
    </row>
    <row r="17" spans="2:37" ht="13.5" customHeight="1" x14ac:dyDescent="0.2">
      <c r="B17" s="27" t="s">
        <v>9</v>
      </c>
      <c r="C17" s="49">
        <v>1</v>
      </c>
      <c r="D17" s="29">
        <v>0</v>
      </c>
      <c r="E17" s="30">
        <v>0</v>
      </c>
      <c r="F17" s="31">
        <f t="shared" ref="F17:F24" si="0">IF(E17&gt;D17,SUM(E17-D17),$I$13)</f>
        <v>0</v>
      </c>
      <c r="G17" s="29">
        <v>0</v>
      </c>
      <c r="H17" s="30">
        <v>0</v>
      </c>
      <c r="I17" s="32">
        <f t="shared" ref="I17:I32" si="1">IF(H17&gt;G17,SUM(H17-G17),$I$13)</f>
        <v>0</v>
      </c>
      <c r="J17" s="29">
        <v>0</v>
      </c>
      <c r="K17" s="30">
        <v>0</v>
      </c>
      <c r="L17" s="32">
        <f>IF(K17&gt;J17,SUM(K17-J17),$I$13)</f>
        <v>0</v>
      </c>
      <c r="M17" s="33">
        <f>IF(AND(E17&gt;$I$13,G17&gt;$I$13,H17&gt;$I$13,J17&gt;$I$13),(J17-H17)+(G17-E17),IF(AND(E17&gt;$I$13,G17&gt;$I$13),G17-E17,(IF(AND(H17&gt;0,J17&gt;0),J17-H17,$I$13))))</f>
        <v>0</v>
      </c>
      <c r="N17" s="34">
        <f>(E17-D17)+(H17-G17)+(K17-J17)</f>
        <v>0</v>
      </c>
      <c r="O17" s="66">
        <f t="shared" ref="O17:O47" si="2">IF(OR(B17="SÁBADO",B17="DOMINGO",B17="FERIADO"),$I$13,IF(N17&gt;=$S$13,$P$13,IF(AND(N17&lt;=$S$13,N17&gt;$Q$13),N17-$Q$13,$I$13)))</f>
        <v>0</v>
      </c>
      <c r="P17" s="32" t="str">
        <f>IF(T17&lt;=0,"0:00",N17-$S$13)</f>
        <v>0:00</v>
      </c>
      <c r="Q17" s="50">
        <f t="shared" ref="Q17:Q47" si="3">IF(B17="SÁBADO",N17,IF(B17="DOMINGO",N17,IF(B17="FERIADO",N17,P17)))</f>
        <v>0</v>
      </c>
      <c r="R17" s="51">
        <f t="shared" ref="R17:R47" si="4">IF(W17&lt;$I$13,$I$13,IF(AND(N17&gt;=$S$13,M17&lt;=$M$13),W17,Q17))</f>
        <v>0</v>
      </c>
      <c r="S17" s="35">
        <f>R17</f>
        <v>0</v>
      </c>
      <c r="T17" s="86">
        <f t="shared" ref="T17:T45" si="5">N17-$S$13</f>
        <v>-0.33333333333333331</v>
      </c>
      <c r="U17" s="86"/>
      <c r="V17" s="87">
        <f t="shared" ref="V17:V47" si="6">$Q$13-N17</f>
        <v>0.25</v>
      </c>
      <c r="W17" s="86">
        <f t="shared" ref="W17:W47" si="7">IF(AND(N17&gt;=$S$13,M17&gt;$M$13),Q17,Q17-($N$13-M17))</f>
        <v>-4.1666666666666664E-2</v>
      </c>
      <c r="X17" s="11"/>
      <c r="Y17" s="74">
        <f t="shared" ref="Y17:Y47" si="8">IF(G17&gt;0,G17-E17,$I$13)</f>
        <v>0</v>
      </c>
      <c r="Z17" s="74">
        <f t="shared" ref="Z17:Z47" si="9">IF(J17&gt;0,J17-H17,$I$13)</f>
        <v>0</v>
      </c>
      <c r="AA17" s="75">
        <f>Y17+Z17</f>
        <v>0</v>
      </c>
      <c r="AC17" s="47"/>
      <c r="AD17" s="47"/>
      <c r="AE17" s="47"/>
      <c r="AF17" s="47"/>
      <c r="AG17" s="47"/>
      <c r="AH17" s="47"/>
      <c r="AI17" s="47"/>
      <c r="AJ17" s="47"/>
      <c r="AK17" s="47"/>
    </row>
    <row r="18" spans="2:37" ht="13.5" customHeight="1" x14ac:dyDescent="0.2">
      <c r="B18" s="27" t="s">
        <v>10</v>
      </c>
      <c r="C18" s="28">
        <v>2</v>
      </c>
      <c r="D18" s="29">
        <v>0</v>
      </c>
      <c r="E18" s="30">
        <v>0</v>
      </c>
      <c r="F18" s="31">
        <f t="shared" si="0"/>
        <v>0</v>
      </c>
      <c r="G18" s="29">
        <v>0</v>
      </c>
      <c r="H18" s="30">
        <v>0</v>
      </c>
      <c r="I18" s="32">
        <f t="shared" si="1"/>
        <v>0</v>
      </c>
      <c r="J18" s="29">
        <v>0</v>
      </c>
      <c r="K18" s="30">
        <v>0</v>
      </c>
      <c r="L18" s="32">
        <f>IF(K18&gt;J18,SUM(K18-J18),$I$13)</f>
        <v>0</v>
      </c>
      <c r="M18" s="33">
        <f t="shared" ref="M18:M38" si="10">IF(AND(E18&gt;$I$13,G18&gt;$I$13,H18&gt;$I$13,J18&gt;$I$13),(J18-H18)+(G18-E18),IF(AND(E18&gt;$I$13,G18&gt;$I$13),G18-E18,(IF(AND(H18&gt;0,J18&gt;0),J18-H18,$I$13))))</f>
        <v>0</v>
      </c>
      <c r="N18" s="34">
        <f t="shared" ref="N18:N47" si="11">(E18-D18)+(H18-G18)+(K18-J18)</f>
        <v>0</v>
      </c>
      <c r="O18" s="34">
        <f t="shared" si="2"/>
        <v>0</v>
      </c>
      <c r="P18" s="32" t="str">
        <f t="shared" ref="P18:P47" si="12">IF(T18&lt;=0,"0:00",N18-$S$13)</f>
        <v>0:00</v>
      </c>
      <c r="Q18" s="34">
        <f t="shared" si="3"/>
        <v>0</v>
      </c>
      <c r="R18" s="32">
        <f t="shared" si="4"/>
        <v>0</v>
      </c>
      <c r="S18" s="35">
        <f t="shared" ref="S18:S47" si="13">R18</f>
        <v>0</v>
      </c>
      <c r="T18" s="86">
        <f t="shared" si="5"/>
        <v>-0.33333333333333331</v>
      </c>
      <c r="U18" s="86"/>
      <c r="V18" s="87">
        <f t="shared" si="6"/>
        <v>0.25</v>
      </c>
      <c r="W18" s="86">
        <f t="shared" si="7"/>
        <v>-4.1666666666666664E-2</v>
      </c>
      <c r="X18" s="86">
        <f t="shared" ref="X18:X47" si="14">IF(W18&lt;$I$13,$I$13,IF(AND(N18&gt;=$S$13,M18&gt;$M$13),W18,Q18))</f>
        <v>0</v>
      </c>
      <c r="Y18" s="74">
        <f t="shared" si="8"/>
        <v>0</v>
      </c>
      <c r="Z18" s="74">
        <f t="shared" si="9"/>
        <v>0</v>
      </c>
      <c r="AA18" s="75">
        <f t="shared" ref="AA18:AA47" si="15">Y18+Z18</f>
        <v>0</v>
      </c>
      <c r="AC18" s="47"/>
      <c r="AD18" s="47"/>
      <c r="AE18" s="47"/>
      <c r="AF18" s="47"/>
      <c r="AG18" s="47"/>
      <c r="AH18" s="47"/>
      <c r="AI18" s="47"/>
      <c r="AJ18" s="47"/>
      <c r="AK18" s="47"/>
    </row>
    <row r="19" spans="2:37" ht="13.5" customHeight="1" x14ac:dyDescent="0.2">
      <c r="B19" s="27" t="s">
        <v>11</v>
      </c>
      <c r="C19" s="28">
        <v>3</v>
      </c>
      <c r="D19" s="29">
        <v>0</v>
      </c>
      <c r="E19" s="30">
        <v>0</v>
      </c>
      <c r="F19" s="31">
        <f t="shared" si="0"/>
        <v>0</v>
      </c>
      <c r="G19" s="29">
        <v>0</v>
      </c>
      <c r="H19" s="30">
        <v>0</v>
      </c>
      <c r="I19" s="32">
        <f t="shared" si="1"/>
        <v>0</v>
      </c>
      <c r="J19" s="29">
        <v>0</v>
      </c>
      <c r="K19" s="30">
        <v>0</v>
      </c>
      <c r="L19" s="32">
        <f t="shared" ref="L19" si="16">IF(K19&gt;J19,SUM(K19-J19),$I$13)</f>
        <v>0</v>
      </c>
      <c r="M19" s="33">
        <f t="shared" si="10"/>
        <v>0</v>
      </c>
      <c r="N19" s="34">
        <f t="shared" si="11"/>
        <v>0</v>
      </c>
      <c r="O19" s="34">
        <f t="shared" si="2"/>
        <v>0</v>
      </c>
      <c r="P19" s="32" t="str">
        <f t="shared" si="12"/>
        <v>0:00</v>
      </c>
      <c r="Q19" s="34" t="str">
        <f t="shared" si="3"/>
        <v>0:00</v>
      </c>
      <c r="R19" s="32">
        <f t="shared" si="4"/>
        <v>0</v>
      </c>
      <c r="S19" s="35">
        <f t="shared" si="13"/>
        <v>0</v>
      </c>
      <c r="T19" s="86">
        <f t="shared" si="5"/>
        <v>-0.33333333333333331</v>
      </c>
      <c r="U19" s="86"/>
      <c r="V19" s="87">
        <f t="shared" si="6"/>
        <v>0.25</v>
      </c>
      <c r="W19" s="86">
        <f t="shared" si="7"/>
        <v>-4.1666666666666664E-2</v>
      </c>
      <c r="X19" s="86">
        <f t="shared" si="14"/>
        <v>0</v>
      </c>
      <c r="Y19" s="74">
        <f t="shared" si="8"/>
        <v>0</v>
      </c>
      <c r="Z19" s="74">
        <f t="shared" si="9"/>
        <v>0</v>
      </c>
      <c r="AA19" s="75">
        <f t="shared" si="15"/>
        <v>0</v>
      </c>
      <c r="AB19" s="76"/>
      <c r="AC19" s="77"/>
      <c r="AD19" s="47"/>
      <c r="AE19" s="47"/>
      <c r="AF19" s="47"/>
      <c r="AG19" s="47"/>
      <c r="AH19" s="47"/>
      <c r="AI19" s="47"/>
      <c r="AJ19" s="47"/>
      <c r="AK19" s="47"/>
    </row>
    <row r="20" spans="2:37" ht="13.5" customHeight="1" x14ac:dyDescent="0.2">
      <c r="B20" s="27" t="s">
        <v>12</v>
      </c>
      <c r="C20" s="25">
        <v>4</v>
      </c>
      <c r="D20" s="29">
        <v>0</v>
      </c>
      <c r="E20" s="30">
        <v>0</v>
      </c>
      <c r="F20" s="31">
        <f t="shared" si="0"/>
        <v>0</v>
      </c>
      <c r="G20" s="29">
        <v>0</v>
      </c>
      <c r="H20" s="30">
        <v>0</v>
      </c>
      <c r="I20" s="32">
        <f t="shared" si="1"/>
        <v>0</v>
      </c>
      <c r="J20" s="29">
        <v>0</v>
      </c>
      <c r="K20" s="30">
        <v>0</v>
      </c>
      <c r="L20" s="32">
        <f>IF(K20&gt;J20,SUM(K20-J20),$I$13)</f>
        <v>0</v>
      </c>
      <c r="M20" s="33">
        <f t="shared" si="10"/>
        <v>0</v>
      </c>
      <c r="N20" s="34">
        <f>(E20-D20)+(H20-G20)+(K20-J20)</f>
        <v>0</v>
      </c>
      <c r="O20" s="34">
        <f t="shared" si="2"/>
        <v>0</v>
      </c>
      <c r="P20" s="32" t="str">
        <f t="shared" si="12"/>
        <v>0:00</v>
      </c>
      <c r="Q20" s="34" t="str">
        <f>IF(B20="SÁBADO",N20,IF(B20="DOMINGO",N20,IF(B20="FERIADO",N20,P20)))</f>
        <v>0:00</v>
      </c>
      <c r="R20" s="32">
        <f t="shared" si="4"/>
        <v>0</v>
      </c>
      <c r="S20" s="35">
        <f t="shared" si="13"/>
        <v>0</v>
      </c>
      <c r="T20" s="86">
        <f t="shared" si="5"/>
        <v>-0.33333333333333331</v>
      </c>
      <c r="U20" s="86"/>
      <c r="V20" s="87">
        <f t="shared" si="6"/>
        <v>0.25</v>
      </c>
      <c r="W20" s="86">
        <f t="shared" si="7"/>
        <v>-4.1666666666666664E-2</v>
      </c>
      <c r="X20" s="86">
        <f t="shared" si="14"/>
        <v>0</v>
      </c>
      <c r="Y20" s="74">
        <f t="shared" si="8"/>
        <v>0</v>
      </c>
      <c r="Z20" s="74">
        <f t="shared" si="9"/>
        <v>0</v>
      </c>
      <c r="AA20" s="75">
        <f t="shared" si="15"/>
        <v>0</v>
      </c>
      <c r="AC20" s="47"/>
      <c r="AD20" s="47"/>
      <c r="AE20" s="47"/>
      <c r="AF20" s="47"/>
      <c r="AG20" s="47"/>
      <c r="AH20" s="47"/>
      <c r="AI20" s="47"/>
      <c r="AJ20" s="47"/>
      <c r="AK20" s="47"/>
    </row>
    <row r="21" spans="2:37" ht="13.5" customHeight="1" x14ac:dyDescent="0.2">
      <c r="B21" s="27" t="s">
        <v>13</v>
      </c>
      <c r="C21" s="28">
        <v>5</v>
      </c>
      <c r="D21" s="29">
        <v>0</v>
      </c>
      <c r="E21" s="30">
        <v>0</v>
      </c>
      <c r="F21" s="31">
        <f t="shared" si="0"/>
        <v>0</v>
      </c>
      <c r="G21" s="29">
        <v>0</v>
      </c>
      <c r="H21" s="30">
        <v>0</v>
      </c>
      <c r="I21" s="32">
        <f t="shared" si="1"/>
        <v>0</v>
      </c>
      <c r="J21" s="29">
        <v>0</v>
      </c>
      <c r="K21" s="30">
        <v>0</v>
      </c>
      <c r="L21" s="32">
        <f>IF(K21&gt;J21,SUM(K21-J21),$I$13)</f>
        <v>0</v>
      </c>
      <c r="M21" s="33">
        <f t="shared" si="10"/>
        <v>0</v>
      </c>
      <c r="N21" s="34">
        <f t="shared" si="11"/>
        <v>0</v>
      </c>
      <c r="O21" s="34">
        <f t="shared" si="2"/>
        <v>0</v>
      </c>
      <c r="P21" s="32" t="str">
        <f t="shared" si="12"/>
        <v>0:00</v>
      </c>
      <c r="Q21" s="34" t="str">
        <f t="shared" si="3"/>
        <v>0:00</v>
      </c>
      <c r="R21" s="32">
        <f t="shared" si="4"/>
        <v>0</v>
      </c>
      <c r="S21" s="35">
        <f t="shared" si="13"/>
        <v>0</v>
      </c>
      <c r="T21" s="86">
        <f t="shared" si="5"/>
        <v>-0.33333333333333331</v>
      </c>
      <c r="U21" s="86"/>
      <c r="V21" s="87">
        <f t="shared" si="6"/>
        <v>0.25</v>
      </c>
      <c r="W21" s="86">
        <f t="shared" si="7"/>
        <v>-4.1666666666666664E-2</v>
      </c>
      <c r="X21" s="86">
        <f t="shared" si="14"/>
        <v>0</v>
      </c>
      <c r="Y21" s="74">
        <f t="shared" si="8"/>
        <v>0</v>
      </c>
      <c r="Z21" s="74">
        <f t="shared" si="9"/>
        <v>0</v>
      </c>
      <c r="AA21" s="75">
        <f t="shared" si="15"/>
        <v>0</v>
      </c>
      <c r="AC21" s="47"/>
      <c r="AD21" s="47"/>
      <c r="AE21" s="47"/>
      <c r="AF21" s="47"/>
      <c r="AG21" s="47"/>
      <c r="AH21" s="47"/>
      <c r="AI21" s="47"/>
      <c r="AJ21" s="47"/>
      <c r="AK21" s="47"/>
    </row>
    <row r="22" spans="2:37" ht="13.5" customHeight="1" x14ac:dyDescent="0.2">
      <c r="B22" s="27" t="s">
        <v>14</v>
      </c>
      <c r="C22" s="28">
        <v>6</v>
      </c>
      <c r="D22" s="29">
        <v>0</v>
      </c>
      <c r="E22" s="30">
        <v>0</v>
      </c>
      <c r="F22" s="31">
        <f t="shared" si="0"/>
        <v>0</v>
      </c>
      <c r="G22" s="29">
        <v>0</v>
      </c>
      <c r="H22" s="30">
        <v>0</v>
      </c>
      <c r="I22" s="32">
        <f t="shared" si="1"/>
        <v>0</v>
      </c>
      <c r="J22" s="29">
        <v>0</v>
      </c>
      <c r="K22" s="30">
        <v>0</v>
      </c>
      <c r="L22" s="32">
        <f>IF(K22&gt;J22,SUM(K22-J22),$I$13)</f>
        <v>0</v>
      </c>
      <c r="M22" s="33">
        <f t="shared" si="10"/>
        <v>0</v>
      </c>
      <c r="N22" s="34">
        <f t="shared" si="11"/>
        <v>0</v>
      </c>
      <c r="O22" s="34">
        <f t="shared" si="2"/>
        <v>0</v>
      </c>
      <c r="P22" s="32" t="str">
        <f t="shared" si="12"/>
        <v>0:00</v>
      </c>
      <c r="Q22" s="34" t="str">
        <f t="shared" si="3"/>
        <v>0:00</v>
      </c>
      <c r="R22" s="32">
        <f t="shared" si="4"/>
        <v>0</v>
      </c>
      <c r="S22" s="35">
        <f t="shared" si="13"/>
        <v>0</v>
      </c>
      <c r="T22" s="86">
        <f t="shared" si="5"/>
        <v>-0.33333333333333331</v>
      </c>
      <c r="U22" s="86"/>
      <c r="V22" s="87">
        <f t="shared" si="6"/>
        <v>0.25</v>
      </c>
      <c r="W22" s="86">
        <f t="shared" si="7"/>
        <v>-4.1666666666666664E-2</v>
      </c>
      <c r="X22" s="86">
        <f t="shared" si="14"/>
        <v>0</v>
      </c>
      <c r="Y22" s="74">
        <f t="shared" si="8"/>
        <v>0</v>
      </c>
      <c r="Z22" s="74">
        <f t="shared" si="9"/>
        <v>0</v>
      </c>
      <c r="AA22" s="75">
        <f t="shared" si="15"/>
        <v>0</v>
      </c>
      <c r="AC22" s="47"/>
      <c r="AD22" s="47"/>
      <c r="AE22" s="47"/>
      <c r="AF22" s="47"/>
      <c r="AG22" s="47"/>
      <c r="AH22" s="47"/>
      <c r="AI22" s="47"/>
      <c r="AJ22" s="47"/>
      <c r="AK22" s="47"/>
    </row>
    <row r="23" spans="2:37" ht="13.5" customHeight="1" x14ac:dyDescent="0.2">
      <c r="B23" s="27" t="s">
        <v>15</v>
      </c>
      <c r="C23" s="28">
        <v>7</v>
      </c>
      <c r="D23" s="29">
        <v>0</v>
      </c>
      <c r="E23" s="30">
        <v>0</v>
      </c>
      <c r="F23" s="31">
        <f t="shared" si="0"/>
        <v>0</v>
      </c>
      <c r="G23" s="29">
        <v>0</v>
      </c>
      <c r="H23" s="30">
        <v>0</v>
      </c>
      <c r="I23" s="32">
        <f t="shared" si="1"/>
        <v>0</v>
      </c>
      <c r="J23" s="29">
        <v>0</v>
      </c>
      <c r="K23" s="30">
        <v>0</v>
      </c>
      <c r="L23" s="32">
        <f t="shared" ref="L23" si="17">IF(K23&gt;J23,SUM(K23-J23),$I$13)</f>
        <v>0</v>
      </c>
      <c r="M23" s="33">
        <f t="shared" si="10"/>
        <v>0</v>
      </c>
      <c r="N23" s="34">
        <f t="shared" si="11"/>
        <v>0</v>
      </c>
      <c r="O23" s="34">
        <f t="shared" si="2"/>
        <v>0</v>
      </c>
      <c r="P23" s="32" t="str">
        <f t="shared" si="12"/>
        <v>0:00</v>
      </c>
      <c r="Q23" s="34" t="str">
        <f t="shared" si="3"/>
        <v>0:00</v>
      </c>
      <c r="R23" s="32">
        <f t="shared" si="4"/>
        <v>0</v>
      </c>
      <c r="S23" s="35">
        <f t="shared" si="13"/>
        <v>0</v>
      </c>
      <c r="T23" s="86">
        <f t="shared" si="5"/>
        <v>-0.33333333333333331</v>
      </c>
      <c r="U23" s="86"/>
      <c r="V23" s="87">
        <f t="shared" si="6"/>
        <v>0.25</v>
      </c>
      <c r="W23" s="86">
        <f t="shared" si="7"/>
        <v>-4.1666666666666664E-2</v>
      </c>
      <c r="X23" s="86">
        <f t="shared" si="14"/>
        <v>0</v>
      </c>
      <c r="Y23" s="74">
        <f t="shared" si="8"/>
        <v>0</v>
      </c>
      <c r="Z23" s="74">
        <f t="shared" si="9"/>
        <v>0</v>
      </c>
      <c r="AA23" s="75">
        <f t="shared" si="15"/>
        <v>0</v>
      </c>
      <c r="AC23" s="47"/>
      <c r="AD23" s="47"/>
      <c r="AE23" s="47"/>
      <c r="AF23" s="47"/>
      <c r="AG23" s="47"/>
      <c r="AH23" s="47"/>
      <c r="AI23" s="47"/>
      <c r="AJ23" s="47"/>
      <c r="AK23" s="47"/>
    </row>
    <row r="24" spans="2:37" ht="13.5" customHeight="1" x14ac:dyDescent="0.2">
      <c r="B24" s="27" t="s">
        <v>9</v>
      </c>
      <c r="C24" s="28">
        <v>8</v>
      </c>
      <c r="D24" s="29">
        <v>0</v>
      </c>
      <c r="E24" s="30">
        <v>0</v>
      </c>
      <c r="F24" s="31">
        <f t="shared" si="0"/>
        <v>0</v>
      </c>
      <c r="G24" s="29">
        <v>0</v>
      </c>
      <c r="H24" s="30">
        <v>0</v>
      </c>
      <c r="I24" s="32">
        <f t="shared" si="1"/>
        <v>0</v>
      </c>
      <c r="J24" s="29">
        <v>0</v>
      </c>
      <c r="K24" s="30">
        <v>0</v>
      </c>
      <c r="L24" s="32">
        <f>IF(K24&gt;J24,SUM(K24-J24),$I$13)</f>
        <v>0</v>
      </c>
      <c r="M24" s="33">
        <f t="shared" si="10"/>
        <v>0</v>
      </c>
      <c r="N24" s="34">
        <f t="shared" si="11"/>
        <v>0</v>
      </c>
      <c r="O24" s="34">
        <f t="shared" si="2"/>
        <v>0</v>
      </c>
      <c r="P24" s="32" t="str">
        <f t="shared" si="12"/>
        <v>0:00</v>
      </c>
      <c r="Q24" s="34">
        <f t="shared" si="3"/>
        <v>0</v>
      </c>
      <c r="R24" s="32">
        <f t="shared" si="4"/>
        <v>0</v>
      </c>
      <c r="S24" s="35">
        <f t="shared" si="13"/>
        <v>0</v>
      </c>
      <c r="T24" s="86">
        <f t="shared" si="5"/>
        <v>-0.33333333333333331</v>
      </c>
      <c r="U24" s="86"/>
      <c r="V24" s="87">
        <f t="shared" si="6"/>
        <v>0.25</v>
      </c>
      <c r="W24" s="86">
        <f t="shared" si="7"/>
        <v>-4.1666666666666664E-2</v>
      </c>
      <c r="X24" s="86">
        <f t="shared" si="14"/>
        <v>0</v>
      </c>
      <c r="Y24" s="74">
        <f t="shared" si="8"/>
        <v>0</v>
      </c>
      <c r="Z24" s="74">
        <f t="shared" si="9"/>
        <v>0</v>
      </c>
      <c r="AA24" s="75">
        <f t="shared" si="15"/>
        <v>0</v>
      </c>
      <c r="AC24" s="47"/>
      <c r="AD24" s="47"/>
      <c r="AE24" s="47"/>
      <c r="AF24" s="47"/>
      <c r="AG24" s="47"/>
      <c r="AH24" s="47"/>
      <c r="AI24" s="47"/>
      <c r="AJ24" s="47"/>
      <c r="AK24" s="47"/>
    </row>
    <row r="25" spans="2:37" ht="13.5" customHeight="1" x14ac:dyDescent="0.2">
      <c r="B25" s="27" t="s">
        <v>10</v>
      </c>
      <c r="C25" s="28">
        <v>9</v>
      </c>
      <c r="D25" s="29">
        <v>0</v>
      </c>
      <c r="E25" s="30">
        <v>0</v>
      </c>
      <c r="F25" s="31">
        <f t="shared" ref="F25:F28" si="18">IF(E25&gt;D25,SUM(E25-D25),$I$13)</f>
        <v>0</v>
      </c>
      <c r="G25" s="29">
        <v>0</v>
      </c>
      <c r="H25" s="30">
        <v>0</v>
      </c>
      <c r="I25" s="32">
        <f t="shared" si="1"/>
        <v>0</v>
      </c>
      <c r="J25" s="29">
        <v>0</v>
      </c>
      <c r="K25" s="30">
        <v>0</v>
      </c>
      <c r="L25" s="32">
        <f>IF(K25&gt;J25,SUM(K25-J25),$I$13)</f>
        <v>0</v>
      </c>
      <c r="M25" s="33">
        <f t="shared" si="10"/>
        <v>0</v>
      </c>
      <c r="N25" s="34">
        <f t="shared" si="11"/>
        <v>0</v>
      </c>
      <c r="O25" s="34">
        <f t="shared" si="2"/>
        <v>0</v>
      </c>
      <c r="P25" s="32" t="str">
        <f t="shared" si="12"/>
        <v>0:00</v>
      </c>
      <c r="Q25" s="34">
        <f t="shared" si="3"/>
        <v>0</v>
      </c>
      <c r="R25" s="32">
        <f t="shared" si="4"/>
        <v>0</v>
      </c>
      <c r="S25" s="35">
        <f t="shared" si="13"/>
        <v>0</v>
      </c>
      <c r="T25" s="86">
        <f t="shared" si="5"/>
        <v>-0.33333333333333331</v>
      </c>
      <c r="U25" s="86"/>
      <c r="V25" s="87">
        <f t="shared" si="6"/>
        <v>0.25</v>
      </c>
      <c r="W25" s="86">
        <f t="shared" si="7"/>
        <v>-4.1666666666666664E-2</v>
      </c>
      <c r="X25" s="86">
        <f t="shared" si="14"/>
        <v>0</v>
      </c>
      <c r="Y25" s="74">
        <f t="shared" si="8"/>
        <v>0</v>
      </c>
      <c r="Z25" s="74">
        <f t="shared" si="9"/>
        <v>0</v>
      </c>
      <c r="AA25" s="75">
        <f t="shared" si="15"/>
        <v>0</v>
      </c>
      <c r="AC25" s="47"/>
      <c r="AD25" s="47"/>
      <c r="AE25" s="47"/>
      <c r="AF25" s="47"/>
      <c r="AG25" s="47"/>
      <c r="AH25" s="47"/>
      <c r="AI25" s="47"/>
      <c r="AJ25" s="47"/>
      <c r="AK25" s="47"/>
    </row>
    <row r="26" spans="2:37" ht="13.5" customHeight="1" x14ac:dyDescent="0.2">
      <c r="B26" s="27" t="s">
        <v>11</v>
      </c>
      <c r="C26" s="28">
        <v>10</v>
      </c>
      <c r="D26" s="29">
        <v>0</v>
      </c>
      <c r="E26" s="30">
        <v>0</v>
      </c>
      <c r="F26" s="31">
        <f t="shared" si="18"/>
        <v>0</v>
      </c>
      <c r="G26" s="29">
        <v>0</v>
      </c>
      <c r="H26" s="30">
        <v>0</v>
      </c>
      <c r="I26" s="32">
        <f t="shared" si="1"/>
        <v>0</v>
      </c>
      <c r="J26" s="29">
        <v>0</v>
      </c>
      <c r="K26" s="30">
        <v>0</v>
      </c>
      <c r="L26" s="32">
        <f t="shared" ref="L26" si="19">IF(K26&gt;J26,SUM(K26-J26),$I$13)</f>
        <v>0</v>
      </c>
      <c r="M26" s="33">
        <f t="shared" si="10"/>
        <v>0</v>
      </c>
      <c r="N26" s="34">
        <f>(E26-D26)+(H26-G26)+(K26-J26)</f>
        <v>0</v>
      </c>
      <c r="O26" s="34">
        <f t="shared" si="2"/>
        <v>0</v>
      </c>
      <c r="P26" s="32" t="str">
        <f t="shared" si="12"/>
        <v>0:00</v>
      </c>
      <c r="Q26" s="34" t="str">
        <f t="shared" si="3"/>
        <v>0:00</v>
      </c>
      <c r="R26" s="32">
        <f t="shared" si="4"/>
        <v>0</v>
      </c>
      <c r="S26" s="35">
        <f t="shared" si="13"/>
        <v>0</v>
      </c>
      <c r="T26" s="86">
        <f t="shared" si="5"/>
        <v>-0.33333333333333331</v>
      </c>
      <c r="U26" s="86"/>
      <c r="V26" s="87">
        <f t="shared" si="6"/>
        <v>0.25</v>
      </c>
      <c r="W26" s="86">
        <f t="shared" si="7"/>
        <v>-4.1666666666666664E-2</v>
      </c>
      <c r="X26" s="86">
        <f t="shared" si="14"/>
        <v>0</v>
      </c>
      <c r="Y26" s="74">
        <f t="shared" si="8"/>
        <v>0</v>
      </c>
      <c r="Z26" s="74">
        <f t="shared" si="9"/>
        <v>0</v>
      </c>
      <c r="AA26" s="75">
        <f t="shared" si="15"/>
        <v>0</v>
      </c>
      <c r="AC26" s="47"/>
      <c r="AD26" s="47"/>
      <c r="AE26" s="47"/>
      <c r="AF26" s="47"/>
      <c r="AG26" s="47"/>
      <c r="AH26" s="47"/>
      <c r="AI26" s="47"/>
      <c r="AJ26" s="47"/>
      <c r="AK26" s="47"/>
    </row>
    <row r="27" spans="2:37" ht="13.5" customHeight="1" x14ac:dyDescent="0.2">
      <c r="B27" s="27" t="s">
        <v>12</v>
      </c>
      <c r="C27" s="28">
        <v>11</v>
      </c>
      <c r="D27" s="29">
        <v>0</v>
      </c>
      <c r="E27" s="30">
        <v>0</v>
      </c>
      <c r="F27" s="31">
        <f t="shared" si="18"/>
        <v>0</v>
      </c>
      <c r="G27" s="29">
        <v>0</v>
      </c>
      <c r="H27" s="30">
        <v>0</v>
      </c>
      <c r="I27" s="32">
        <f t="shared" si="1"/>
        <v>0</v>
      </c>
      <c r="J27" s="29">
        <v>0</v>
      </c>
      <c r="K27" s="30">
        <v>0</v>
      </c>
      <c r="L27" s="32">
        <f t="shared" ref="L27:L28" si="20">IF(K27&gt;J27,SUM(K27-J27),$I$13)</f>
        <v>0</v>
      </c>
      <c r="M27" s="33">
        <f t="shared" si="10"/>
        <v>0</v>
      </c>
      <c r="N27" s="34">
        <f t="shared" si="11"/>
        <v>0</v>
      </c>
      <c r="O27" s="34">
        <f t="shared" si="2"/>
        <v>0</v>
      </c>
      <c r="P27" s="32" t="str">
        <f t="shared" si="12"/>
        <v>0:00</v>
      </c>
      <c r="Q27" s="34" t="str">
        <f t="shared" si="3"/>
        <v>0:00</v>
      </c>
      <c r="R27" s="32">
        <f t="shared" si="4"/>
        <v>0</v>
      </c>
      <c r="S27" s="35">
        <f t="shared" si="13"/>
        <v>0</v>
      </c>
      <c r="T27" s="86">
        <f t="shared" si="5"/>
        <v>-0.33333333333333331</v>
      </c>
      <c r="U27" s="86"/>
      <c r="V27" s="87">
        <f t="shared" si="6"/>
        <v>0.25</v>
      </c>
      <c r="W27" s="86">
        <f t="shared" si="7"/>
        <v>-4.1666666666666664E-2</v>
      </c>
      <c r="X27" s="86">
        <f t="shared" si="14"/>
        <v>0</v>
      </c>
      <c r="Y27" s="74">
        <f t="shared" si="8"/>
        <v>0</v>
      </c>
      <c r="Z27" s="74">
        <f t="shared" si="9"/>
        <v>0</v>
      </c>
      <c r="AA27" s="75">
        <f t="shared" si="15"/>
        <v>0</v>
      </c>
      <c r="AC27" s="47"/>
      <c r="AD27" s="47"/>
      <c r="AE27" s="47"/>
      <c r="AF27" s="47"/>
      <c r="AG27" s="47"/>
      <c r="AH27" s="47"/>
      <c r="AI27" s="47"/>
      <c r="AJ27" s="47"/>
      <c r="AK27" s="47"/>
    </row>
    <row r="28" spans="2:37" ht="13.5" customHeight="1" x14ac:dyDescent="0.2">
      <c r="B28" s="27" t="s">
        <v>13</v>
      </c>
      <c r="C28" s="28">
        <v>12</v>
      </c>
      <c r="D28" s="29">
        <v>0</v>
      </c>
      <c r="E28" s="30">
        <v>0</v>
      </c>
      <c r="F28" s="31">
        <f t="shared" si="18"/>
        <v>0</v>
      </c>
      <c r="G28" s="29">
        <v>0</v>
      </c>
      <c r="H28" s="30">
        <v>0</v>
      </c>
      <c r="I28" s="32">
        <f t="shared" si="1"/>
        <v>0</v>
      </c>
      <c r="J28" s="29">
        <v>0</v>
      </c>
      <c r="K28" s="30">
        <v>0</v>
      </c>
      <c r="L28" s="67">
        <f t="shared" si="20"/>
        <v>0</v>
      </c>
      <c r="M28" s="33">
        <f>IF(AND(E28&gt;$I$13,G28&gt;$I$13,H28&gt;$I$13,J28&gt;$I$13),(J28-H28)+(G28-E28),IF(AND(E28&gt;$I$13,G28&gt;$I$13),G28-E28,(IF(AND(H28&gt;0,J28&gt;0),J28-H28,$I$13))))</f>
        <v>0</v>
      </c>
      <c r="N28" s="34">
        <f t="shared" si="11"/>
        <v>0</v>
      </c>
      <c r="O28" s="34">
        <f t="shared" si="2"/>
        <v>0</v>
      </c>
      <c r="P28" s="32" t="str">
        <f t="shared" si="12"/>
        <v>0:00</v>
      </c>
      <c r="Q28" s="34" t="str">
        <f t="shared" si="3"/>
        <v>0:00</v>
      </c>
      <c r="R28" s="32">
        <f t="shared" si="4"/>
        <v>0</v>
      </c>
      <c r="S28" s="35">
        <f>R28</f>
        <v>0</v>
      </c>
      <c r="T28" s="86">
        <f t="shared" si="5"/>
        <v>-0.33333333333333331</v>
      </c>
      <c r="U28" s="86"/>
      <c r="V28" s="87">
        <f t="shared" si="6"/>
        <v>0.25</v>
      </c>
      <c r="W28" s="86">
        <f t="shared" si="7"/>
        <v>-4.1666666666666664E-2</v>
      </c>
      <c r="X28" s="86">
        <f t="shared" si="14"/>
        <v>0</v>
      </c>
      <c r="Y28" s="74">
        <f t="shared" si="8"/>
        <v>0</v>
      </c>
      <c r="Z28" s="74">
        <f t="shared" si="9"/>
        <v>0</v>
      </c>
      <c r="AA28" s="75">
        <f t="shared" si="15"/>
        <v>0</v>
      </c>
      <c r="AC28" s="47"/>
      <c r="AD28" s="47"/>
      <c r="AE28" s="47"/>
      <c r="AF28" s="47"/>
      <c r="AG28" s="47"/>
      <c r="AH28" s="47"/>
      <c r="AI28" s="47"/>
      <c r="AJ28" s="47"/>
      <c r="AK28" s="47"/>
    </row>
    <row r="29" spans="2:37" ht="13.5" customHeight="1" x14ac:dyDescent="0.2">
      <c r="B29" s="27" t="s">
        <v>14</v>
      </c>
      <c r="C29" s="28">
        <v>13</v>
      </c>
      <c r="D29" s="29">
        <v>0</v>
      </c>
      <c r="E29" s="30">
        <v>0</v>
      </c>
      <c r="F29" s="31">
        <f>IF(E29&gt;D29,SUM(E29-D29),$I$13)</f>
        <v>0</v>
      </c>
      <c r="G29" s="29">
        <v>0</v>
      </c>
      <c r="H29" s="30">
        <v>0</v>
      </c>
      <c r="I29" s="32">
        <f t="shared" si="1"/>
        <v>0</v>
      </c>
      <c r="J29" s="29">
        <v>0</v>
      </c>
      <c r="K29" s="30">
        <v>0</v>
      </c>
      <c r="L29" s="32">
        <f t="shared" ref="L29:L31" si="21">IF(K29&gt;J29,SUM(K29-J29),$I$13)</f>
        <v>0</v>
      </c>
      <c r="M29" s="33">
        <f t="shared" si="10"/>
        <v>0</v>
      </c>
      <c r="N29" s="34">
        <f t="shared" si="11"/>
        <v>0</v>
      </c>
      <c r="O29" s="34">
        <f t="shared" si="2"/>
        <v>0</v>
      </c>
      <c r="P29" s="32" t="str">
        <f t="shared" si="12"/>
        <v>0:00</v>
      </c>
      <c r="Q29" s="34" t="str">
        <f t="shared" si="3"/>
        <v>0:00</v>
      </c>
      <c r="R29" s="32">
        <f t="shared" si="4"/>
        <v>0</v>
      </c>
      <c r="S29" s="35">
        <f t="shared" si="13"/>
        <v>0</v>
      </c>
      <c r="T29" s="86">
        <f t="shared" si="5"/>
        <v>-0.33333333333333331</v>
      </c>
      <c r="U29" s="86"/>
      <c r="V29" s="87">
        <f t="shared" si="6"/>
        <v>0.25</v>
      </c>
      <c r="W29" s="86">
        <f t="shared" si="7"/>
        <v>-4.1666666666666664E-2</v>
      </c>
      <c r="X29" s="86">
        <f t="shared" si="14"/>
        <v>0</v>
      </c>
      <c r="Y29" s="74">
        <f t="shared" si="8"/>
        <v>0</v>
      </c>
      <c r="Z29" s="74">
        <f t="shared" si="9"/>
        <v>0</v>
      </c>
      <c r="AA29" s="75">
        <f t="shared" si="15"/>
        <v>0</v>
      </c>
      <c r="AC29" s="47"/>
      <c r="AD29" s="47"/>
      <c r="AE29" s="47"/>
      <c r="AF29" s="47"/>
      <c r="AG29" s="47"/>
      <c r="AH29" s="47"/>
      <c r="AI29" s="47"/>
      <c r="AJ29" s="47"/>
      <c r="AK29" s="47"/>
    </row>
    <row r="30" spans="2:37" ht="13.5" customHeight="1" x14ac:dyDescent="0.2">
      <c r="B30" s="27" t="s">
        <v>15</v>
      </c>
      <c r="C30" s="28">
        <v>14</v>
      </c>
      <c r="D30" s="29">
        <v>0</v>
      </c>
      <c r="E30" s="30">
        <v>0</v>
      </c>
      <c r="F30" s="31">
        <f>IF(E30&gt;D30,SUM(E30-D30),$I$13)</f>
        <v>0</v>
      </c>
      <c r="G30" s="29">
        <v>0</v>
      </c>
      <c r="H30" s="30">
        <v>0</v>
      </c>
      <c r="I30" s="32">
        <f t="shared" si="1"/>
        <v>0</v>
      </c>
      <c r="J30" s="29">
        <v>0</v>
      </c>
      <c r="K30" s="30">
        <v>0</v>
      </c>
      <c r="L30" s="32">
        <f t="shared" si="21"/>
        <v>0</v>
      </c>
      <c r="M30" s="33">
        <f t="shared" si="10"/>
        <v>0</v>
      </c>
      <c r="N30" s="34">
        <f t="shared" si="11"/>
        <v>0</v>
      </c>
      <c r="O30" s="34">
        <f t="shared" si="2"/>
        <v>0</v>
      </c>
      <c r="P30" s="32" t="str">
        <f t="shared" si="12"/>
        <v>0:00</v>
      </c>
      <c r="Q30" s="34" t="str">
        <f t="shared" si="3"/>
        <v>0:00</v>
      </c>
      <c r="R30" s="32">
        <f t="shared" si="4"/>
        <v>0</v>
      </c>
      <c r="S30" s="35">
        <f t="shared" si="13"/>
        <v>0</v>
      </c>
      <c r="T30" s="86">
        <f t="shared" si="5"/>
        <v>-0.33333333333333331</v>
      </c>
      <c r="U30" s="86"/>
      <c r="V30" s="87">
        <f t="shared" si="6"/>
        <v>0.25</v>
      </c>
      <c r="W30" s="86">
        <f t="shared" si="7"/>
        <v>-4.1666666666666664E-2</v>
      </c>
      <c r="X30" s="86">
        <f t="shared" si="14"/>
        <v>0</v>
      </c>
      <c r="Y30" s="74">
        <f t="shared" si="8"/>
        <v>0</v>
      </c>
      <c r="Z30" s="74">
        <f t="shared" si="9"/>
        <v>0</v>
      </c>
      <c r="AA30" s="75">
        <f t="shared" si="15"/>
        <v>0</v>
      </c>
      <c r="AC30" s="47"/>
      <c r="AD30" s="47"/>
      <c r="AE30" s="47"/>
      <c r="AF30" s="47"/>
      <c r="AG30" s="47"/>
      <c r="AH30" s="47"/>
      <c r="AI30" s="47"/>
      <c r="AJ30" s="47"/>
      <c r="AK30" s="47"/>
    </row>
    <row r="31" spans="2:37" ht="13.5" customHeight="1" x14ac:dyDescent="0.2">
      <c r="B31" s="27" t="s">
        <v>9</v>
      </c>
      <c r="C31" s="28">
        <v>15</v>
      </c>
      <c r="D31" s="29">
        <v>0</v>
      </c>
      <c r="E31" s="30">
        <v>0</v>
      </c>
      <c r="F31" s="31">
        <f>IF(E31&gt;D31,SUM(E31-D31),$I$13)</f>
        <v>0</v>
      </c>
      <c r="G31" s="29">
        <v>0</v>
      </c>
      <c r="H31" s="30">
        <v>0</v>
      </c>
      <c r="I31" s="32">
        <f t="shared" si="1"/>
        <v>0</v>
      </c>
      <c r="J31" s="29">
        <v>0</v>
      </c>
      <c r="K31" s="30">
        <v>0</v>
      </c>
      <c r="L31" s="32">
        <f t="shared" si="21"/>
        <v>0</v>
      </c>
      <c r="M31" s="33">
        <f t="shared" si="10"/>
        <v>0</v>
      </c>
      <c r="N31" s="34">
        <f t="shared" si="11"/>
        <v>0</v>
      </c>
      <c r="O31" s="34">
        <f t="shared" si="2"/>
        <v>0</v>
      </c>
      <c r="P31" s="32" t="str">
        <f t="shared" si="12"/>
        <v>0:00</v>
      </c>
      <c r="Q31" s="34">
        <f t="shared" si="3"/>
        <v>0</v>
      </c>
      <c r="R31" s="32">
        <f t="shared" si="4"/>
        <v>0</v>
      </c>
      <c r="S31" s="35">
        <f t="shared" si="13"/>
        <v>0</v>
      </c>
      <c r="T31" s="86">
        <f t="shared" si="5"/>
        <v>-0.33333333333333331</v>
      </c>
      <c r="U31" s="86"/>
      <c r="V31" s="87">
        <f t="shared" si="6"/>
        <v>0.25</v>
      </c>
      <c r="W31" s="86">
        <f t="shared" si="7"/>
        <v>-4.1666666666666664E-2</v>
      </c>
      <c r="X31" s="86">
        <f t="shared" si="14"/>
        <v>0</v>
      </c>
      <c r="Y31" s="74">
        <f t="shared" si="8"/>
        <v>0</v>
      </c>
      <c r="Z31" s="74">
        <f t="shared" si="9"/>
        <v>0</v>
      </c>
      <c r="AA31" s="75">
        <f t="shared" si="15"/>
        <v>0</v>
      </c>
      <c r="AC31" s="47"/>
      <c r="AD31" s="47"/>
      <c r="AE31" s="47"/>
      <c r="AF31" s="47"/>
      <c r="AG31" s="47"/>
      <c r="AH31" s="47"/>
      <c r="AI31" s="47"/>
      <c r="AJ31" s="47"/>
      <c r="AK31" s="47"/>
    </row>
    <row r="32" spans="2:37" ht="13.5" customHeight="1" x14ac:dyDescent="0.2">
      <c r="B32" s="27" t="s">
        <v>10</v>
      </c>
      <c r="C32" s="28">
        <v>16</v>
      </c>
      <c r="D32" s="29">
        <v>0</v>
      </c>
      <c r="E32" s="30">
        <v>0</v>
      </c>
      <c r="F32" s="31">
        <f>IF(E32&gt;D32,SUM(E32-D32),$I$13)</f>
        <v>0</v>
      </c>
      <c r="G32" s="29">
        <v>0</v>
      </c>
      <c r="H32" s="30">
        <v>0</v>
      </c>
      <c r="I32" s="32">
        <f t="shared" si="1"/>
        <v>0</v>
      </c>
      <c r="J32" s="29">
        <v>0</v>
      </c>
      <c r="K32" s="30">
        <v>0</v>
      </c>
      <c r="L32" s="32">
        <f>IF(K32&gt;J32,SUM(K32-J32),$I$13)</f>
        <v>0</v>
      </c>
      <c r="M32" s="33">
        <f t="shared" si="10"/>
        <v>0</v>
      </c>
      <c r="N32" s="34">
        <f t="shared" si="11"/>
        <v>0</v>
      </c>
      <c r="O32" s="34">
        <f t="shared" si="2"/>
        <v>0</v>
      </c>
      <c r="P32" s="32" t="str">
        <f t="shared" si="12"/>
        <v>0:00</v>
      </c>
      <c r="Q32" s="34">
        <f t="shared" si="3"/>
        <v>0</v>
      </c>
      <c r="R32" s="32">
        <f t="shared" si="4"/>
        <v>0</v>
      </c>
      <c r="S32" s="35">
        <f t="shared" si="13"/>
        <v>0</v>
      </c>
      <c r="T32" s="86">
        <f t="shared" si="5"/>
        <v>-0.33333333333333331</v>
      </c>
      <c r="U32" s="86"/>
      <c r="V32" s="87">
        <f t="shared" si="6"/>
        <v>0.25</v>
      </c>
      <c r="W32" s="86">
        <f t="shared" si="7"/>
        <v>-4.1666666666666664E-2</v>
      </c>
      <c r="X32" s="86">
        <f t="shared" si="14"/>
        <v>0</v>
      </c>
      <c r="Y32" s="74">
        <f t="shared" si="8"/>
        <v>0</v>
      </c>
      <c r="Z32" s="74">
        <f t="shared" si="9"/>
        <v>0</v>
      </c>
      <c r="AA32" s="75">
        <f t="shared" si="15"/>
        <v>0</v>
      </c>
      <c r="AC32" s="47"/>
      <c r="AD32" s="47"/>
      <c r="AE32" s="47"/>
      <c r="AF32" s="47"/>
      <c r="AG32" s="47"/>
      <c r="AH32" s="47"/>
      <c r="AI32" s="47"/>
      <c r="AJ32" s="47"/>
      <c r="AK32" s="47"/>
    </row>
    <row r="33" spans="2:37" ht="13.5" customHeight="1" x14ac:dyDescent="0.2">
      <c r="B33" s="27" t="s">
        <v>11</v>
      </c>
      <c r="C33" s="28">
        <v>17</v>
      </c>
      <c r="D33" s="29">
        <v>0</v>
      </c>
      <c r="E33" s="30">
        <v>0</v>
      </c>
      <c r="F33" s="31">
        <f>IF(E33&gt;D33,SUM(E33-D33),$I$13)</f>
        <v>0</v>
      </c>
      <c r="G33" s="29">
        <v>0</v>
      </c>
      <c r="H33" s="30">
        <v>0</v>
      </c>
      <c r="I33" s="32">
        <f>IF(H33&gt;G33,SUM(H33-G33),$I$13)</f>
        <v>0</v>
      </c>
      <c r="J33" s="29">
        <v>0</v>
      </c>
      <c r="K33" s="30">
        <v>0</v>
      </c>
      <c r="L33" s="32">
        <f>IF(K33&gt;J33,SUM(K33-J33),$I$13)</f>
        <v>0</v>
      </c>
      <c r="M33" s="33">
        <f t="shared" si="10"/>
        <v>0</v>
      </c>
      <c r="N33" s="34">
        <f t="shared" si="11"/>
        <v>0</v>
      </c>
      <c r="O33" s="34">
        <f t="shared" si="2"/>
        <v>0</v>
      </c>
      <c r="P33" s="32" t="str">
        <f t="shared" si="12"/>
        <v>0:00</v>
      </c>
      <c r="Q33" s="34" t="str">
        <f t="shared" si="3"/>
        <v>0:00</v>
      </c>
      <c r="R33" s="32">
        <f t="shared" si="4"/>
        <v>0</v>
      </c>
      <c r="S33" s="35">
        <f t="shared" si="13"/>
        <v>0</v>
      </c>
      <c r="T33" s="86">
        <f t="shared" si="5"/>
        <v>-0.33333333333333331</v>
      </c>
      <c r="U33" s="86"/>
      <c r="V33" s="87">
        <f t="shared" si="6"/>
        <v>0.25</v>
      </c>
      <c r="W33" s="86">
        <f t="shared" si="7"/>
        <v>-4.1666666666666664E-2</v>
      </c>
      <c r="X33" s="86">
        <f t="shared" si="14"/>
        <v>0</v>
      </c>
      <c r="Y33" s="74">
        <f t="shared" si="8"/>
        <v>0</v>
      </c>
      <c r="Z33" s="74">
        <f t="shared" si="9"/>
        <v>0</v>
      </c>
      <c r="AA33" s="75">
        <f t="shared" si="15"/>
        <v>0</v>
      </c>
      <c r="AC33" s="47"/>
      <c r="AD33" s="47"/>
      <c r="AE33" s="47"/>
      <c r="AF33" s="47"/>
      <c r="AG33" s="47"/>
      <c r="AH33" s="47"/>
      <c r="AI33" s="47"/>
      <c r="AJ33" s="47"/>
      <c r="AK33" s="47"/>
    </row>
    <row r="34" spans="2:37" ht="13.5" customHeight="1" x14ac:dyDescent="0.2">
      <c r="B34" s="27" t="s">
        <v>12</v>
      </c>
      <c r="C34" s="28">
        <v>18</v>
      </c>
      <c r="D34" s="29">
        <v>0</v>
      </c>
      <c r="E34" s="30">
        <v>0</v>
      </c>
      <c r="F34" s="31">
        <f t="shared" ref="F34:F40" si="22">IF(E34&gt;D34,SUM(E34-D34),$I$13)</f>
        <v>0</v>
      </c>
      <c r="G34" s="29">
        <v>0</v>
      </c>
      <c r="H34" s="30">
        <v>0</v>
      </c>
      <c r="I34" s="32">
        <f t="shared" ref="I34:I47" si="23">IF(H34&gt;G34,SUM(H34-G34),$I$13)</f>
        <v>0</v>
      </c>
      <c r="J34" s="29">
        <v>0</v>
      </c>
      <c r="K34" s="30">
        <v>0</v>
      </c>
      <c r="L34" s="32">
        <f>IF(K34&gt;J34,SUM(K34-J34),$I$13)</f>
        <v>0</v>
      </c>
      <c r="M34" s="33">
        <f t="shared" si="10"/>
        <v>0</v>
      </c>
      <c r="N34" s="34">
        <f t="shared" si="11"/>
        <v>0</v>
      </c>
      <c r="O34" s="34">
        <f t="shared" si="2"/>
        <v>0</v>
      </c>
      <c r="P34" s="32" t="str">
        <f t="shared" si="12"/>
        <v>0:00</v>
      </c>
      <c r="Q34" s="34" t="str">
        <f t="shared" si="3"/>
        <v>0:00</v>
      </c>
      <c r="R34" s="32">
        <f t="shared" si="4"/>
        <v>0</v>
      </c>
      <c r="S34" s="35">
        <f t="shared" si="13"/>
        <v>0</v>
      </c>
      <c r="T34" s="86">
        <f t="shared" si="5"/>
        <v>-0.33333333333333331</v>
      </c>
      <c r="U34" s="86"/>
      <c r="V34" s="87">
        <f t="shared" si="6"/>
        <v>0.25</v>
      </c>
      <c r="W34" s="86">
        <f t="shared" si="7"/>
        <v>-4.1666666666666664E-2</v>
      </c>
      <c r="X34" s="86">
        <f t="shared" si="14"/>
        <v>0</v>
      </c>
      <c r="Y34" s="74">
        <f t="shared" si="8"/>
        <v>0</v>
      </c>
      <c r="Z34" s="74">
        <f t="shared" si="9"/>
        <v>0</v>
      </c>
      <c r="AA34" s="75">
        <f t="shared" si="15"/>
        <v>0</v>
      </c>
      <c r="AC34" s="47"/>
      <c r="AD34" s="47"/>
      <c r="AE34" s="47"/>
      <c r="AF34" s="47"/>
      <c r="AG34" s="47"/>
      <c r="AH34" s="47"/>
      <c r="AI34" s="47"/>
      <c r="AJ34" s="47"/>
      <c r="AK34" s="47"/>
    </row>
    <row r="35" spans="2:37" ht="13.5" customHeight="1" x14ac:dyDescent="0.2">
      <c r="B35" s="27" t="s">
        <v>13</v>
      </c>
      <c r="C35" s="28">
        <v>19</v>
      </c>
      <c r="D35" s="29">
        <v>0</v>
      </c>
      <c r="E35" s="30">
        <v>0</v>
      </c>
      <c r="F35" s="31">
        <f t="shared" si="22"/>
        <v>0</v>
      </c>
      <c r="G35" s="29">
        <v>0</v>
      </c>
      <c r="H35" s="30">
        <v>0</v>
      </c>
      <c r="I35" s="32">
        <f t="shared" si="23"/>
        <v>0</v>
      </c>
      <c r="J35" s="29">
        <v>0</v>
      </c>
      <c r="K35" s="30">
        <v>0</v>
      </c>
      <c r="L35" s="32">
        <f>IF(K35&gt;J35,SUM(K35-J35),$I$13)</f>
        <v>0</v>
      </c>
      <c r="M35" s="33">
        <f t="shared" si="10"/>
        <v>0</v>
      </c>
      <c r="N35" s="34">
        <f t="shared" si="11"/>
        <v>0</v>
      </c>
      <c r="O35" s="34">
        <f t="shared" si="2"/>
        <v>0</v>
      </c>
      <c r="P35" s="32" t="str">
        <f t="shared" si="12"/>
        <v>0:00</v>
      </c>
      <c r="Q35" s="34" t="str">
        <f t="shared" si="3"/>
        <v>0:00</v>
      </c>
      <c r="R35" s="32">
        <f t="shared" si="4"/>
        <v>0</v>
      </c>
      <c r="S35" s="35">
        <f t="shared" si="13"/>
        <v>0</v>
      </c>
      <c r="T35" s="86">
        <f t="shared" si="5"/>
        <v>-0.33333333333333331</v>
      </c>
      <c r="U35" s="86"/>
      <c r="V35" s="87">
        <f t="shared" si="6"/>
        <v>0.25</v>
      </c>
      <c r="W35" s="86">
        <f t="shared" si="7"/>
        <v>-4.1666666666666664E-2</v>
      </c>
      <c r="X35" s="86">
        <f t="shared" si="14"/>
        <v>0</v>
      </c>
      <c r="Y35" s="74">
        <f t="shared" si="8"/>
        <v>0</v>
      </c>
      <c r="Z35" s="74">
        <f t="shared" si="9"/>
        <v>0</v>
      </c>
      <c r="AA35" s="75">
        <f t="shared" si="15"/>
        <v>0</v>
      </c>
      <c r="AC35" s="47"/>
      <c r="AD35" s="47"/>
      <c r="AE35" s="47"/>
      <c r="AF35" s="47"/>
      <c r="AG35" s="47"/>
      <c r="AH35" s="47"/>
      <c r="AI35" s="47"/>
      <c r="AJ35" s="47"/>
      <c r="AK35" s="47"/>
    </row>
    <row r="36" spans="2:37" ht="13.5" customHeight="1" x14ac:dyDescent="0.2">
      <c r="B36" s="27" t="s">
        <v>38</v>
      </c>
      <c r="C36" s="28">
        <v>20</v>
      </c>
      <c r="D36" s="29">
        <v>0</v>
      </c>
      <c r="E36" s="30">
        <v>0</v>
      </c>
      <c r="F36" s="31">
        <f t="shared" si="22"/>
        <v>0</v>
      </c>
      <c r="G36" s="29">
        <v>0</v>
      </c>
      <c r="H36" s="30">
        <v>0</v>
      </c>
      <c r="I36" s="32">
        <f t="shared" si="23"/>
        <v>0</v>
      </c>
      <c r="J36" s="29">
        <v>0</v>
      </c>
      <c r="K36" s="30">
        <v>0</v>
      </c>
      <c r="L36" s="32">
        <f t="shared" ref="L36" si="24">IF(K36&gt;J36,SUM(K36-J36),$I$13)</f>
        <v>0</v>
      </c>
      <c r="M36" s="33">
        <f t="shared" si="10"/>
        <v>0</v>
      </c>
      <c r="N36" s="34">
        <f t="shared" si="11"/>
        <v>0</v>
      </c>
      <c r="O36" s="34">
        <f t="shared" si="2"/>
        <v>0</v>
      </c>
      <c r="P36" s="32" t="str">
        <f t="shared" si="12"/>
        <v>0:00</v>
      </c>
      <c r="Q36" s="34">
        <f t="shared" si="3"/>
        <v>0</v>
      </c>
      <c r="R36" s="32">
        <f t="shared" si="4"/>
        <v>0</v>
      </c>
      <c r="S36" s="35">
        <f t="shared" si="13"/>
        <v>0</v>
      </c>
      <c r="T36" s="86">
        <f t="shared" si="5"/>
        <v>-0.33333333333333331</v>
      </c>
      <c r="U36" s="86"/>
      <c r="V36" s="87">
        <f t="shared" si="6"/>
        <v>0.25</v>
      </c>
      <c r="W36" s="86">
        <f t="shared" si="7"/>
        <v>-4.1666666666666664E-2</v>
      </c>
      <c r="X36" s="86">
        <f t="shared" si="14"/>
        <v>0</v>
      </c>
      <c r="Y36" s="74">
        <f t="shared" si="8"/>
        <v>0</v>
      </c>
      <c r="Z36" s="74">
        <f t="shared" si="9"/>
        <v>0</v>
      </c>
      <c r="AA36" s="75">
        <f t="shared" si="15"/>
        <v>0</v>
      </c>
      <c r="AC36" s="47"/>
      <c r="AD36" s="47"/>
      <c r="AE36" s="47"/>
      <c r="AF36" s="47"/>
      <c r="AG36" s="47"/>
      <c r="AH36" s="47"/>
      <c r="AI36" s="47"/>
      <c r="AJ36" s="47"/>
      <c r="AK36" s="47"/>
    </row>
    <row r="37" spans="2:37" ht="13.5" customHeight="1" x14ac:dyDescent="0.2">
      <c r="B37" s="27" t="s">
        <v>15</v>
      </c>
      <c r="C37" s="28">
        <v>21</v>
      </c>
      <c r="D37" s="29">
        <v>0</v>
      </c>
      <c r="E37" s="30">
        <v>0</v>
      </c>
      <c r="F37" s="31">
        <f t="shared" si="22"/>
        <v>0</v>
      </c>
      <c r="G37" s="29">
        <v>0</v>
      </c>
      <c r="H37" s="30">
        <v>0</v>
      </c>
      <c r="I37" s="32">
        <f t="shared" si="23"/>
        <v>0</v>
      </c>
      <c r="J37" s="29">
        <v>0</v>
      </c>
      <c r="K37" s="30">
        <v>0</v>
      </c>
      <c r="L37" s="32">
        <f>IF(K37&gt;J37,SUM(K37-J37),$I$13)</f>
        <v>0</v>
      </c>
      <c r="M37" s="33">
        <f t="shared" si="10"/>
        <v>0</v>
      </c>
      <c r="N37" s="34">
        <f t="shared" si="11"/>
        <v>0</v>
      </c>
      <c r="O37" s="34">
        <f t="shared" si="2"/>
        <v>0</v>
      </c>
      <c r="P37" s="32" t="str">
        <f t="shared" si="12"/>
        <v>0:00</v>
      </c>
      <c r="Q37" s="34" t="str">
        <f t="shared" si="3"/>
        <v>0:00</v>
      </c>
      <c r="R37" s="32">
        <f t="shared" si="4"/>
        <v>0</v>
      </c>
      <c r="S37" s="35">
        <f t="shared" si="13"/>
        <v>0</v>
      </c>
      <c r="T37" s="86">
        <f t="shared" si="5"/>
        <v>-0.33333333333333331</v>
      </c>
      <c r="U37" s="86"/>
      <c r="V37" s="87">
        <f t="shared" si="6"/>
        <v>0.25</v>
      </c>
      <c r="W37" s="86">
        <f t="shared" si="7"/>
        <v>-4.1666666666666664E-2</v>
      </c>
      <c r="X37" s="86">
        <f t="shared" si="14"/>
        <v>0</v>
      </c>
      <c r="Y37" s="74">
        <f t="shared" si="8"/>
        <v>0</v>
      </c>
      <c r="Z37" s="74">
        <f t="shared" si="9"/>
        <v>0</v>
      </c>
      <c r="AA37" s="75">
        <f t="shared" si="15"/>
        <v>0</v>
      </c>
      <c r="AC37" s="47"/>
      <c r="AD37" s="47"/>
      <c r="AE37" s="47"/>
      <c r="AF37" s="47"/>
      <c r="AG37" s="47"/>
      <c r="AH37" s="47"/>
      <c r="AI37" s="47"/>
      <c r="AJ37" s="47"/>
      <c r="AK37" s="47"/>
    </row>
    <row r="38" spans="2:37" ht="13.5" customHeight="1" x14ac:dyDescent="0.2">
      <c r="B38" s="27" t="s">
        <v>9</v>
      </c>
      <c r="C38" s="28">
        <v>22</v>
      </c>
      <c r="D38" s="29">
        <v>0</v>
      </c>
      <c r="E38" s="30">
        <v>0</v>
      </c>
      <c r="F38" s="31">
        <f t="shared" si="22"/>
        <v>0</v>
      </c>
      <c r="G38" s="29">
        <v>0</v>
      </c>
      <c r="H38" s="30">
        <v>0</v>
      </c>
      <c r="I38" s="32">
        <f t="shared" si="23"/>
        <v>0</v>
      </c>
      <c r="J38" s="29">
        <v>0</v>
      </c>
      <c r="K38" s="30">
        <v>0</v>
      </c>
      <c r="L38" s="32">
        <f t="shared" ref="L38:L47" si="25">IF(K38&gt;J38,SUM(K38-J38),$I$13)</f>
        <v>0</v>
      </c>
      <c r="M38" s="33">
        <f t="shared" si="10"/>
        <v>0</v>
      </c>
      <c r="N38" s="34">
        <f t="shared" si="11"/>
        <v>0</v>
      </c>
      <c r="O38" s="34">
        <f t="shared" si="2"/>
        <v>0</v>
      </c>
      <c r="P38" s="32" t="str">
        <f t="shared" si="12"/>
        <v>0:00</v>
      </c>
      <c r="Q38" s="34">
        <f t="shared" si="3"/>
        <v>0</v>
      </c>
      <c r="R38" s="32">
        <f t="shared" si="4"/>
        <v>0</v>
      </c>
      <c r="S38" s="35">
        <f t="shared" si="13"/>
        <v>0</v>
      </c>
      <c r="T38" s="86">
        <f t="shared" si="5"/>
        <v>-0.33333333333333331</v>
      </c>
      <c r="U38" s="86"/>
      <c r="V38" s="87">
        <f t="shared" si="6"/>
        <v>0.25</v>
      </c>
      <c r="W38" s="86">
        <f t="shared" si="7"/>
        <v>-4.1666666666666664E-2</v>
      </c>
      <c r="X38" s="86">
        <f t="shared" si="14"/>
        <v>0</v>
      </c>
      <c r="Y38" s="74">
        <f t="shared" si="8"/>
        <v>0</v>
      </c>
      <c r="Z38" s="74">
        <f t="shared" si="9"/>
        <v>0</v>
      </c>
      <c r="AA38" s="75">
        <f t="shared" si="15"/>
        <v>0</v>
      </c>
      <c r="AC38" s="47"/>
      <c r="AD38" s="47"/>
      <c r="AE38" s="47"/>
      <c r="AF38" s="47"/>
      <c r="AG38" s="47"/>
      <c r="AH38" s="47"/>
      <c r="AI38" s="47"/>
      <c r="AJ38" s="47"/>
      <c r="AK38" s="47"/>
    </row>
    <row r="39" spans="2:37" ht="13.5" customHeight="1" x14ac:dyDescent="0.2">
      <c r="B39" s="27" t="s">
        <v>10</v>
      </c>
      <c r="C39" s="28">
        <v>23</v>
      </c>
      <c r="D39" s="29">
        <v>0</v>
      </c>
      <c r="E39" s="30">
        <v>0</v>
      </c>
      <c r="F39" s="31">
        <f t="shared" si="22"/>
        <v>0</v>
      </c>
      <c r="G39" s="29">
        <v>0</v>
      </c>
      <c r="H39" s="30">
        <v>0</v>
      </c>
      <c r="I39" s="32">
        <f t="shared" si="23"/>
        <v>0</v>
      </c>
      <c r="J39" s="29">
        <v>0</v>
      </c>
      <c r="K39" s="30">
        <v>0</v>
      </c>
      <c r="L39" s="32">
        <f t="shared" si="25"/>
        <v>0</v>
      </c>
      <c r="M39" s="33">
        <f t="shared" ref="M39:M47" si="26">IF(AND(E39&gt;$I$13,G39&gt;$I$13,H39&gt;$I$13,J39&gt;$I$13),(J39-H39)+(G39-E39),IF(AND(E39&gt;$I$13,G39&gt;$I$13),G39-E39,(IF(AND(H39&gt;0,J39&gt;0),J39-H39,$I$13))))</f>
        <v>0</v>
      </c>
      <c r="N39" s="34">
        <f t="shared" si="11"/>
        <v>0</v>
      </c>
      <c r="O39" s="34">
        <f t="shared" si="2"/>
        <v>0</v>
      </c>
      <c r="P39" s="34" t="str">
        <f t="shared" si="12"/>
        <v>0:00</v>
      </c>
      <c r="Q39" s="32">
        <f t="shared" si="3"/>
        <v>0</v>
      </c>
      <c r="R39" s="52">
        <f t="shared" si="4"/>
        <v>0</v>
      </c>
      <c r="S39" s="35">
        <f t="shared" si="13"/>
        <v>0</v>
      </c>
      <c r="T39" s="86">
        <f t="shared" si="5"/>
        <v>-0.33333333333333331</v>
      </c>
      <c r="U39" s="86"/>
      <c r="V39" s="87">
        <f t="shared" si="6"/>
        <v>0.25</v>
      </c>
      <c r="W39" s="86">
        <f t="shared" si="7"/>
        <v>-4.1666666666666664E-2</v>
      </c>
      <c r="X39" s="86">
        <f t="shared" si="14"/>
        <v>0</v>
      </c>
      <c r="Y39" s="74">
        <f t="shared" si="8"/>
        <v>0</v>
      </c>
      <c r="Z39" s="74">
        <f t="shared" si="9"/>
        <v>0</v>
      </c>
      <c r="AA39" s="75">
        <f t="shared" si="15"/>
        <v>0</v>
      </c>
      <c r="AC39" s="47"/>
      <c r="AD39" s="47"/>
      <c r="AE39" s="47"/>
      <c r="AF39" s="47"/>
      <c r="AG39" s="47"/>
      <c r="AH39" s="47"/>
      <c r="AI39" s="47"/>
      <c r="AJ39" s="47"/>
      <c r="AK39" s="47"/>
    </row>
    <row r="40" spans="2:37" ht="13.5" customHeight="1" x14ac:dyDescent="0.2">
      <c r="B40" s="27" t="s">
        <v>11</v>
      </c>
      <c r="C40" s="28">
        <v>24</v>
      </c>
      <c r="D40" s="29">
        <v>0</v>
      </c>
      <c r="E40" s="30">
        <v>0</v>
      </c>
      <c r="F40" s="31">
        <f t="shared" si="22"/>
        <v>0</v>
      </c>
      <c r="G40" s="29">
        <v>0</v>
      </c>
      <c r="H40" s="30">
        <v>0</v>
      </c>
      <c r="I40" s="32">
        <f t="shared" si="23"/>
        <v>0</v>
      </c>
      <c r="J40" s="29">
        <v>0</v>
      </c>
      <c r="K40" s="30">
        <v>0</v>
      </c>
      <c r="L40" s="32">
        <f t="shared" si="25"/>
        <v>0</v>
      </c>
      <c r="M40" s="33">
        <f t="shared" si="26"/>
        <v>0</v>
      </c>
      <c r="N40" s="34">
        <f t="shared" si="11"/>
        <v>0</v>
      </c>
      <c r="O40" s="34">
        <f t="shared" si="2"/>
        <v>0</v>
      </c>
      <c r="P40" s="34" t="str">
        <f t="shared" si="12"/>
        <v>0:00</v>
      </c>
      <c r="Q40" s="36" t="str">
        <f t="shared" si="3"/>
        <v>0:00</v>
      </c>
      <c r="R40" s="32">
        <f t="shared" si="4"/>
        <v>0</v>
      </c>
      <c r="S40" s="35">
        <f t="shared" si="13"/>
        <v>0</v>
      </c>
      <c r="T40" s="86">
        <f t="shared" si="5"/>
        <v>-0.33333333333333331</v>
      </c>
      <c r="U40" s="86"/>
      <c r="V40" s="87">
        <f t="shared" si="6"/>
        <v>0.25</v>
      </c>
      <c r="W40" s="86">
        <f t="shared" si="7"/>
        <v>-4.1666666666666664E-2</v>
      </c>
      <c r="X40" s="86">
        <f t="shared" si="14"/>
        <v>0</v>
      </c>
      <c r="Y40" s="74">
        <f t="shared" si="8"/>
        <v>0</v>
      </c>
      <c r="Z40" s="74">
        <f t="shared" si="9"/>
        <v>0</v>
      </c>
      <c r="AA40" s="75">
        <f t="shared" si="15"/>
        <v>0</v>
      </c>
      <c r="AC40" s="47"/>
      <c r="AD40" s="47"/>
      <c r="AE40" s="47"/>
      <c r="AF40" s="47"/>
      <c r="AG40" s="47"/>
      <c r="AH40" s="47"/>
      <c r="AI40" s="47"/>
      <c r="AJ40" s="47"/>
      <c r="AK40" s="47"/>
    </row>
    <row r="41" spans="2:37" ht="13.5" customHeight="1" x14ac:dyDescent="0.2">
      <c r="B41" s="27" t="s">
        <v>12</v>
      </c>
      <c r="C41" s="28">
        <v>25</v>
      </c>
      <c r="D41" s="29">
        <v>0</v>
      </c>
      <c r="E41" s="30">
        <v>0</v>
      </c>
      <c r="F41" s="31">
        <f t="shared" ref="F41:F47" si="27">IF(E41&gt;D41,SUM(E41-D41),$I$13)</f>
        <v>0</v>
      </c>
      <c r="G41" s="29">
        <v>0</v>
      </c>
      <c r="H41" s="30">
        <v>0</v>
      </c>
      <c r="I41" s="32">
        <f t="shared" si="23"/>
        <v>0</v>
      </c>
      <c r="J41" s="29">
        <v>0</v>
      </c>
      <c r="K41" s="30">
        <v>0</v>
      </c>
      <c r="L41" s="32">
        <f t="shared" si="25"/>
        <v>0</v>
      </c>
      <c r="M41" s="33">
        <f t="shared" si="26"/>
        <v>0</v>
      </c>
      <c r="N41" s="34">
        <f t="shared" si="11"/>
        <v>0</v>
      </c>
      <c r="O41" s="34">
        <f t="shared" si="2"/>
        <v>0</v>
      </c>
      <c r="P41" s="34" t="str">
        <f t="shared" si="12"/>
        <v>0:00</v>
      </c>
      <c r="Q41" s="36" t="str">
        <f t="shared" si="3"/>
        <v>0:00</v>
      </c>
      <c r="R41" s="32">
        <f t="shared" si="4"/>
        <v>0</v>
      </c>
      <c r="S41" s="35">
        <f t="shared" si="13"/>
        <v>0</v>
      </c>
      <c r="T41" s="86">
        <f t="shared" si="5"/>
        <v>-0.33333333333333331</v>
      </c>
      <c r="U41" s="86"/>
      <c r="V41" s="87">
        <f t="shared" si="6"/>
        <v>0.25</v>
      </c>
      <c r="W41" s="86">
        <f t="shared" si="7"/>
        <v>-4.1666666666666664E-2</v>
      </c>
      <c r="X41" s="86">
        <f t="shared" si="14"/>
        <v>0</v>
      </c>
      <c r="Y41" s="74">
        <f t="shared" si="8"/>
        <v>0</v>
      </c>
      <c r="Z41" s="74">
        <f t="shared" si="9"/>
        <v>0</v>
      </c>
      <c r="AA41" s="75">
        <f t="shared" si="15"/>
        <v>0</v>
      </c>
      <c r="AC41" s="47"/>
      <c r="AD41" s="47"/>
      <c r="AE41" s="47"/>
      <c r="AF41" s="47"/>
      <c r="AG41" s="47"/>
      <c r="AH41" s="47"/>
      <c r="AI41" s="47"/>
      <c r="AJ41" s="47"/>
      <c r="AK41" s="47"/>
    </row>
    <row r="42" spans="2:37" ht="13.5" customHeight="1" x14ac:dyDescent="0.2">
      <c r="B42" s="27" t="s">
        <v>13</v>
      </c>
      <c r="C42" s="28">
        <v>26</v>
      </c>
      <c r="D42" s="29">
        <v>0</v>
      </c>
      <c r="E42" s="30">
        <v>0</v>
      </c>
      <c r="F42" s="31">
        <f t="shared" si="27"/>
        <v>0</v>
      </c>
      <c r="G42" s="29">
        <v>0</v>
      </c>
      <c r="H42" s="30">
        <v>0</v>
      </c>
      <c r="I42" s="32">
        <f t="shared" si="23"/>
        <v>0</v>
      </c>
      <c r="J42" s="29">
        <v>0</v>
      </c>
      <c r="K42" s="30">
        <v>0</v>
      </c>
      <c r="L42" s="32">
        <f t="shared" si="25"/>
        <v>0</v>
      </c>
      <c r="M42" s="33">
        <f t="shared" si="26"/>
        <v>0</v>
      </c>
      <c r="N42" s="34">
        <f t="shared" si="11"/>
        <v>0</v>
      </c>
      <c r="O42" s="34">
        <f t="shared" si="2"/>
        <v>0</v>
      </c>
      <c r="P42" s="34" t="str">
        <f t="shared" si="12"/>
        <v>0:00</v>
      </c>
      <c r="Q42" s="36" t="str">
        <f t="shared" si="3"/>
        <v>0:00</v>
      </c>
      <c r="R42" s="32">
        <f t="shared" si="4"/>
        <v>0</v>
      </c>
      <c r="S42" s="35">
        <f t="shared" si="13"/>
        <v>0</v>
      </c>
      <c r="T42" s="86">
        <f t="shared" si="5"/>
        <v>-0.33333333333333331</v>
      </c>
      <c r="U42" s="86"/>
      <c r="V42" s="87">
        <f t="shared" si="6"/>
        <v>0.25</v>
      </c>
      <c r="W42" s="86">
        <f t="shared" si="7"/>
        <v>-4.1666666666666664E-2</v>
      </c>
      <c r="X42" s="86">
        <f t="shared" si="14"/>
        <v>0</v>
      </c>
      <c r="Y42" s="74">
        <f t="shared" si="8"/>
        <v>0</v>
      </c>
      <c r="Z42" s="74">
        <f t="shared" si="9"/>
        <v>0</v>
      </c>
      <c r="AA42" s="75">
        <f t="shared" si="15"/>
        <v>0</v>
      </c>
      <c r="AC42" s="47"/>
      <c r="AD42" s="47"/>
      <c r="AE42" s="47"/>
      <c r="AF42" s="47"/>
      <c r="AG42" s="47"/>
      <c r="AH42" s="47"/>
      <c r="AI42" s="47"/>
      <c r="AJ42" s="47"/>
      <c r="AK42" s="47"/>
    </row>
    <row r="43" spans="2:37" ht="13.5" customHeight="1" x14ac:dyDescent="0.2">
      <c r="B43" s="27" t="s">
        <v>14</v>
      </c>
      <c r="C43" s="28">
        <v>27</v>
      </c>
      <c r="D43" s="29">
        <v>0</v>
      </c>
      <c r="E43" s="30">
        <v>0</v>
      </c>
      <c r="F43" s="31">
        <f t="shared" si="27"/>
        <v>0</v>
      </c>
      <c r="G43" s="29">
        <v>0</v>
      </c>
      <c r="H43" s="30">
        <v>0</v>
      </c>
      <c r="I43" s="32">
        <f t="shared" si="23"/>
        <v>0</v>
      </c>
      <c r="J43" s="29">
        <v>0</v>
      </c>
      <c r="K43" s="30">
        <v>0</v>
      </c>
      <c r="L43" s="32">
        <f t="shared" si="25"/>
        <v>0</v>
      </c>
      <c r="M43" s="33">
        <f t="shared" si="26"/>
        <v>0</v>
      </c>
      <c r="N43" s="34">
        <f t="shared" si="11"/>
        <v>0</v>
      </c>
      <c r="O43" s="34">
        <f t="shared" si="2"/>
        <v>0</v>
      </c>
      <c r="P43" s="34" t="str">
        <f t="shared" si="12"/>
        <v>0:00</v>
      </c>
      <c r="Q43" s="36" t="str">
        <f t="shared" si="3"/>
        <v>0:00</v>
      </c>
      <c r="R43" s="32">
        <f t="shared" si="4"/>
        <v>0</v>
      </c>
      <c r="S43" s="35">
        <f t="shared" si="13"/>
        <v>0</v>
      </c>
      <c r="T43" s="86">
        <f t="shared" si="5"/>
        <v>-0.33333333333333331</v>
      </c>
      <c r="U43" s="86"/>
      <c r="V43" s="87">
        <f t="shared" si="6"/>
        <v>0.25</v>
      </c>
      <c r="W43" s="86">
        <f t="shared" si="7"/>
        <v>-4.1666666666666664E-2</v>
      </c>
      <c r="X43" s="86">
        <f t="shared" si="14"/>
        <v>0</v>
      </c>
      <c r="Y43" s="74">
        <f t="shared" si="8"/>
        <v>0</v>
      </c>
      <c r="Z43" s="74">
        <f t="shared" si="9"/>
        <v>0</v>
      </c>
      <c r="AA43" s="75">
        <f t="shared" si="15"/>
        <v>0</v>
      </c>
      <c r="AC43" s="47"/>
      <c r="AD43" s="47"/>
      <c r="AE43" s="47"/>
      <c r="AF43" s="47"/>
      <c r="AG43" s="47"/>
      <c r="AH43" s="47"/>
      <c r="AI43" s="47"/>
      <c r="AJ43" s="47"/>
      <c r="AK43" s="47"/>
    </row>
    <row r="44" spans="2:37" ht="13.5" customHeight="1" x14ac:dyDescent="0.2">
      <c r="B44" s="27" t="s">
        <v>15</v>
      </c>
      <c r="C44" s="28">
        <v>28</v>
      </c>
      <c r="D44" s="29">
        <v>0</v>
      </c>
      <c r="E44" s="30">
        <v>0</v>
      </c>
      <c r="F44" s="31">
        <f t="shared" si="27"/>
        <v>0</v>
      </c>
      <c r="G44" s="29">
        <v>0</v>
      </c>
      <c r="H44" s="30">
        <v>0</v>
      </c>
      <c r="I44" s="32">
        <f t="shared" si="23"/>
        <v>0</v>
      </c>
      <c r="J44" s="29">
        <v>0</v>
      </c>
      <c r="K44" s="30">
        <v>0</v>
      </c>
      <c r="L44" s="32">
        <f t="shared" si="25"/>
        <v>0</v>
      </c>
      <c r="M44" s="33">
        <f t="shared" si="26"/>
        <v>0</v>
      </c>
      <c r="N44" s="34">
        <f t="shared" si="11"/>
        <v>0</v>
      </c>
      <c r="O44" s="34">
        <f t="shared" si="2"/>
        <v>0</v>
      </c>
      <c r="P44" s="34" t="str">
        <f t="shared" si="12"/>
        <v>0:00</v>
      </c>
      <c r="Q44" s="36" t="str">
        <f t="shared" si="3"/>
        <v>0:00</v>
      </c>
      <c r="R44" s="32">
        <f t="shared" si="4"/>
        <v>0</v>
      </c>
      <c r="S44" s="35">
        <f t="shared" si="13"/>
        <v>0</v>
      </c>
      <c r="T44" s="86">
        <f t="shared" si="5"/>
        <v>-0.33333333333333331</v>
      </c>
      <c r="U44" s="86"/>
      <c r="V44" s="87">
        <f t="shared" si="6"/>
        <v>0.25</v>
      </c>
      <c r="W44" s="86">
        <f t="shared" si="7"/>
        <v>-4.1666666666666664E-2</v>
      </c>
      <c r="X44" s="86">
        <f t="shared" si="14"/>
        <v>0</v>
      </c>
      <c r="Y44" s="74">
        <f t="shared" si="8"/>
        <v>0</v>
      </c>
      <c r="Z44" s="74">
        <f t="shared" si="9"/>
        <v>0</v>
      </c>
      <c r="AA44" s="75">
        <f t="shared" si="15"/>
        <v>0</v>
      </c>
      <c r="AC44" s="47"/>
      <c r="AD44" s="47"/>
      <c r="AE44" s="47"/>
      <c r="AF44" s="47"/>
      <c r="AG44" s="47"/>
      <c r="AH44" s="47"/>
      <c r="AI44" s="47"/>
      <c r="AJ44" s="47"/>
      <c r="AK44" s="47"/>
    </row>
    <row r="45" spans="2:37" ht="13.5" customHeight="1" x14ac:dyDescent="0.2">
      <c r="B45" s="27" t="s">
        <v>9</v>
      </c>
      <c r="C45" s="28">
        <v>29</v>
      </c>
      <c r="D45" s="29">
        <v>0</v>
      </c>
      <c r="E45" s="30">
        <v>0</v>
      </c>
      <c r="F45" s="31">
        <f t="shared" si="27"/>
        <v>0</v>
      </c>
      <c r="G45" s="29">
        <v>0</v>
      </c>
      <c r="H45" s="30">
        <v>0</v>
      </c>
      <c r="I45" s="32">
        <f t="shared" si="23"/>
        <v>0</v>
      </c>
      <c r="J45" s="29">
        <v>0</v>
      </c>
      <c r="K45" s="30">
        <v>0</v>
      </c>
      <c r="L45" s="32">
        <f t="shared" si="25"/>
        <v>0</v>
      </c>
      <c r="M45" s="33">
        <f t="shared" si="26"/>
        <v>0</v>
      </c>
      <c r="N45" s="34">
        <f t="shared" si="11"/>
        <v>0</v>
      </c>
      <c r="O45" s="34">
        <f t="shared" si="2"/>
        <v>0</v>
      </c>
      <c r="P45" s="34" t="str">
        <f t="shared" si="12"/>
        <v>0:00</v>
      </c>
      <c r="Q45" s="36">
        <f t="shared" si="3"/>
        <v>0</v>
      </c>
      <c r="R45" s="32">
        <f t="shared" si="4"/>
        <v>0</v>
      </c>
      <c r="S45" s="35">
        <f t="shared" si="13"/>
        <v>0</v>
      </c>
      <c r="T45" s="86">
        <f t="shared" si="5"/>
        <v>-0.33333333333333331</v>
      </c>
      <c r="U45" s="86"/>
      <c r="V45" s="87">
        <f t="shared" si="6"/>
        <v>0.25</v>
      </c>
      <c r="W45" s="86">
        <f t="shared" si="7"/>
        <v>-4.1666666666666664E-2</v>
      </c>
      <c r="X45" s="86">
        <f t="shared" si="14"/>
        <v>0</v>
      </c>
      <c r="Y45" s="74">
        <f t="shared" si="8"/>
        <v>0</v>
      </c>
      <c r="Z45" s="74">
        <f t="shared" si="9"/>
        <v>0</v>
      </c>
      <c r="AA45" s="75">
        <f t="shared" si="15"/>
        <v>0</v>
      </c>
      <c r="AC45" s="47"/>
      <c r="AD45" s="47"/>
      <c r="AE45" s="47"/>
      <c r="AF45" s="47"/>
      <c r="AG45" s="47"/>
      <c r="AH45" s="47"/>
      <c r="AI45" s="47"/>
      <c r="AJ45" s="47"/>
      <c r="AK45" s="47"/>
    </row>
    <row r="46" spans="2:37" ht="13.5" customHeight="1" x14ac:dyDescent="0.2">
      <c r="B46" s="27" t="s">
        <v>10</v>
      </c>
      <c r="C46" s="28">
        <v>30</v>
      </c>
      <c r="D46" s="29">
        <v>0</v>
      </c>
      <c r="E46" s="30">
        <v>0</v>
      </c>
      <c r="F46" s="31">
        <f t="shared" si="27"/>
        <v>0</v>
      </c>
      <c r="G46" s="29">
        <v>0</v>
      </c>
      <c r="H46" s="30">
        <v>0</v>
      </c>
      <c r="I46" s="32">
        <f t="shared" si="23"/>
        <v>0</v>
      </c>
      <c r="J46" s="29">
        <v>0</v>
      </c>
      <c r="K46" s="30">
        <v>0</v>
      </c>
      <c r="L46" s="32">
        <f t="shared" si="25"/>
        <v>0</v>
      </c>
      <c r="M46" s="33">
        <f t="shared" si="26"/>
        <v>0</v>
      </c>
      <c r="N46" s="34">
        <f t="shared" si="11"/>
        <v>0</v>
      </c>
      <c r="O46" s="34">
        <f t="shared" si="2"/>
        <v>0</v>
      </c>
      <c r="P46" s="34" t="str">
        <f t="shared" si="12"/>
        <v>0:00</v>
      </c>
      <c r="Q46" s="36">
        <f t="shared" si="3"/>
        <v>0</v>
      </c>
      <c r="R46" s="32">
        <f t="shared" si="4"/>
        <v>0</v>
      </c>
      <c r="S46" s="35">
        <f t="shared" si="13"/>
        <v>0</v>
      </c>
      <c r="T46" s="86">
        <f>N46-$S$13</f>
        <v>-0.33333333333333331</v>
      </c>
      <c r="U46" s="86"/>
      <c r="V46" s="87">
        <f t="shared" si="6"/>
        <v>0.25</v>
      </c>
      <c r="W46" s="86">
        <f t="shared" si="7"/>
        <v>-4.1666666666666664E-2</v>
      </c>
      <c r="X46" s="86">
        <f t="shared" si="14"/>
        <v>0</v>
      </c>
      <c r="Y46" s="74">
        <f t="shared" si="8"/>
        <v>0</v>
      </c>
      <c r="Z46" s="74">
        <f t="shared" si="9"/>
        <v>0</v>
      </c>
      <c r="AA46" s="75">
        <f t="shared" si="15"/>
        <v>0</v>
      </c>
      <c r="AC46" s="47"/>
      <c r="AD46" s="47"/>
      <c r="AE46" s="47"/>
      <c r="AF46" s="47"/>
      <c r="AG46" s="47"/>
      <c r="AH46" s="47"/>
      <c r="AI46" s="47"/>
      <c r="AJ46" s="47"/>
      <c r="AK46" s="47"/>
    </row>
    <row r="47" spans="2:37" ht="13.5" customHeight="1" thickBot="1" x14ac:dyDescent="0.25">
      <c r="B47" s="83"/>
      <c r="C47" s="45"/>
      <c r="D47" s="37">
        <v>0</v>
      </c>
      <c r="E47" s="38">
        <v>0</v>
      </c>
      <c r="F47" s="39">
        <f t="shared" si="27"/>
        <v>0</v>
      </c>
      <c r="G47" s="37">
        <v>0</v>
      </c>
      <c r="H47" s="38">
        <v>0</v>
      </c>
      <c r="I47" s="40">
        <f t="shared" si="23"/>
        <v>0</v>
      </c>
      <c r="J47" s="37">
        <v>0</v>
      </c>
      <c r="K47" s="38">
        <v>0</v>
      </c>
      <c r="L47" s="40">
        <f t="shared" si="25"/>
        <v>0</v>
      </c>
      <c r="M47" s="41">
        <f t="shared" si="26"/>
        <v>0</v>
      </c>
      <c r="N47" s="43">
        <f t="shared" si="11"/>
        <v>0</v>
      </c>
      <c r="O47" s="43">
        <f t="shared" si="2"/>
        <v>0</v>
      </c>
      <c r="P47" s="42" t="str">
        <f t="shared" si="12"/>
        <v>0:00</v>
      </c>
      <c r="Q47" s="43" t="str">
        <f t="shared" si="3"/>
        <v>0:00</v>
      </c>
      <c r="R47" s="48">
        <f t="shared" si="4"/>
        <v>0</v>
      </c>
      <c r="S47" s="44">
        <f t="shared" si="13"/>
        <v>0</v>
      </c>
      <c r="T47" s="86">
        <f>N47-$S$13</f>
        <v>-0.33333333333333331</v>
      </c>
      <c r="U47" s="86"/>
      <c r="V47" s="87">
        <f t="shared" si="6"/>
        <v>0.25</v>
      </c>
      <c r="W47" s="86">
        <f t="shared" si="7"/>
        <v>-4.1666666666666664E-2</v>
      </c>
      <c r="X47" s="86">
        <f t="shared" si="14"/>
        <v>0</v>
      </c>
      <c r="Y47" s="74">
        <f t="shared" si="8"/>
        <v>0</v>
      </c>
      <c r="Z47" s="74">
        <f t="shared" si="9"/>
        <v>0</v>
      </c>
      <c r="AA47" s="75">
        <f t="shared" si="15"/>
        <v>0</v>
      </c>
      <c r="AC47" s="47"/>
      <c r="AD47" s="47"/>
      <c r="AE47" s="47"/>
      <c r="AF47" s="47"/>
      <c r="AG47" s="47"/>
      <c r="AH47" s="47"/>
      <c r="AI47" s="47"/>
      <c r="AJ47" s="47"/>
      <c r="AK47" s="47"/>
    </row>
    <row r="48" spans="2:37" ht="13.5" customHeight="1" thickBot="1" x14ac:dyDescent="0.25">
      <c r="C48" s="1"/>
      <c r="D48" s="2"/>
      <c r="E48" s="1"/>
      <c r="F48" s="26"/>
      <c r="G48" s="1"/>
      <c r="H48" s="1"/>
      <c r="I48" s="78"/>
      <c r="J48" s="78"/>
      <c r="K48" s="78"/>
      <c r="L48" s="78"/>
      <c r="M48" s="78"/>
      <c r="N48" s="78"/>
      <c r="O48" s="79"/>
      <c r="Q48" s="80" t="s">
        <v>18</v>
      </c>
      <c r="R48" s="81"/>
      <c r="S48" s="82">
        <f>SUM(S17:S47)</f>
        <v>0</v>
      </c>
      <c r="T48" s="11"/>
      <c r="U48" s="11"/>
      <c r="V48" s="11"/>
      <c r="W48" s="11"/>
      <c r="X48" s="11"/>
      <c r="Y48" s="11"/>
      <c r="AC48" s="47"/>
      <c r="AD48" s="47"/>
      <c r="AE48" s="47"/>
      <c r="AF48" s="47"/>
      <c r="AG48" s="47"/>
      <c r="AH48" s="47"/>
      <c r="AI48" s="47"/>
      <c r="AJ48" s="47"/>
      <c r="AK48" s="47"/>
    </row>
    <row r="49" spans="1:37" ht="13.5" customHeight="1" x14ac:dyDescent="0.2">
      <c r="B49" s="19" t="s">
        <v>19</v>
      </c>
      <c r="C49" s="10"/>
      <c r="D49" s="7"/>
      <c r="E49" s="5"/>
      <c r="F49" s="5"/>
      <c r="G49" s="5"/>
      <c r="H49" s="5"/>
      <c r="I49" s="10"/>
      <c r="J49" s="10"/>
      <c r="K49" s="5"/>
      <c r="L49" s="10"/>
      <c r="M49" s="10"/>
      <c r="N49" s="10"/>
      <c r="O49" s="10"/>
      <c r="P49" s="2"/>
      <c r="Q49" s="2"/>
      <c r="R49" s="2"/>
      <c r="S49" s="3"/>
      <c r="T49" s="11"/>
      <c r="U49" s="11"/>
      <c r="V49" s="11"/>
      <c r="W49" s="11"/>
      <c r="X49" s="11"/>
      <c r="Y49" s="11"/>
      <c r="AC49" s="53"/>
      <c r="AD49" s="53"/>
      <c r="AE49" s="47"/>
      <c r="AF49" s="47"/>
      <c r="AG49" s="47"/>
      <c r="AH49" s="47"/>
      <c r="AI49" s="47"/>
      <c r="AJ49" s="47"/>
      <c r="AK49" s="47"/>
    </row>
    <row r="50" spans="1:37" ht="13.5" customHeight="1" x14ac:dyDescent="0.2">
      <c r="D50" s="2"/>
      <c r="E50" s="21"/>
      <c r="F50" s="21"/>
      <c r="G50" s="21"/>
      <c r="H50" s="21"/>
      <c r="I50" s="21"/>
      <c r="J50" s="21"/>
      <c r="K50" s="21"/>
      <c r="L50" s="21"/>
      <c r="M50" s="9"/>
      <c r="N50" s="10"/>
      <c r="O50" s="10"/>
      <c r="P50" s="2"/>
      <c r="Q50" s="2"/>
      <c r="R50" s="2"/>
      <c r="S50" s="3"/>
      <c r="T50" s="12"/>
      <c r="U50" s="12"/>
      <c r="V50" s="11"/>
      <c r="W50" s="11"/>
      <c r="X50" s="11"/>
      <c r="Y50" s="11"/>
      <c r="AC50" s="53"/>
      <c r="AD50" s="53"/>
      <c r="AE50" s="47"/>
      <c r="AF50" s="47"/>
      <c r="AG50" s="47"/>
      <c r="AH50" s="47"/>
      <c r="AI50" s="47"/>
      <c r="AJ50" s="47"/>
      <c r="AK50" s="47"/>
    </row>
    <row r="51" spans="1:37" ht="13.5" customHeight="1" x14ac:dyDescent="0.2">
      <c r="B51" s="20" t="s">
        <v>25</v>
      </c>
      <c r="C51" s="16"/>
      <c r="D51" s="17"/>
      <c r="E51" s="22"/>
      <c r="F51" s="22"/>
      <c r="G51" s="22"/>
      <c r="H51" s="22"/>
      <c r="I51" s="22"/>
      <c r="J51" s="22"/>
      <c r="K51" s="22"/>
      <c r="L51" s="22"/>
      <c r="M51" s="18"/>
      <c r="N51" s="17"/>
      <c r="O51" s="17"/>
      <c r="P51" s="17"/>
      <c r="Q51" s="17"/>
      <c r="R51" s="17"/>
      <c r="S51" s="18"/>
      <c r="T51" s="12"/>
      <c r="U51" s="12"/>
      <c r="V51" s="11"/>
      <c r="W51" s="11"/>
      <c r="X51" s="11"/>
      <c r="Y51" s="11"/>
      <c r="AC51" s="47"/>
      <c r="AD51" s="47"/>
      <c r="AE51" s="47"/>
      <c r="AF51" s="47"/>
      <c r="AG51" s="47"/>
      <c r="AH51" s="47"/>
      <c r="AI51" s="47"/>
      <c r="AJ51" s="47"/>
      <c r="AK51" s="47"/>
    </row>
    <row r="52" spans="1:37" ht="13.5" customHeight="1" x14ac:dyDescent="0.2">
      <c r="B52" s="20" t="s">
        <v>26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T52" s="12"/>
      <c r="U52" s="12"/>
      <c r="V52" s="11"/>
      <c r="W52" s="11"/>
      <c r="X52" s="11"/>
      <c r="Y52" s="11"/>
      <c r="AC52" s="47"/>
      <c r="AD52" s="47"/>
      <c r="AE52" s="47"/>
      <c r="AF52" s="47"/>
      <c r="AG52" s="47"/>
      <c r="AH52" s="47"/>
      <c r="AI52" s="47"/>
      <c r="AJ52" s="47"/>
      <c r="AK52" s="47"/>
    </row>
    <row r="53" spans="1:37" ht="13.5" customHeight="1" x14ac:dyDescent="0.2">
      <c r="B53" s="20" t="s">
        <v>31</v>
      </c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12"/>
      <c r="U53" s="12"/>
      <c r="V53" s="11"/>
      <c r="W53" s="11"/>
      <c r="X53" s="11"/>
      <c r="Y53" s="11"/>
      <c r="AC53" s="47"/>
      <c r="AD53" s="47"/>
      <c r="AE53" s="47"/>
      <c r="AF53" s="47"/>
      <c r="AG53" s="47"/>
      <c r="AH53" s="47"/>
      <c r="AI53" s="47"/>
      <c r="AJ53" s="47"/>
      <c r="AK53" s="47"/>
    </row>
    <row r="54" spans="1:37" ht="13.5" customHeight="1" x14ac:dyDescent="0.2">
      <c r="B54" s="20" t="s">
        <v>39</v>
      </c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12"/>
      <c r="U54" s="12"/>
      <c r="V54" s="11"/>
      <c r="W54" s="11"/>
      <c r="X54" s="11"/>
      <c r="Y54" s="11"/>
      <c r="AC54" s="47"/>
      <c r="AD54" s="47"/>
      <c r="AE54" s="47"/>
      <c r="AF54" s="47"/>
      <c r="AG54" s="47"/>
      <c r="AH54" s="47"/>
      <c r="AI54" s="47"/>
      <c r="AJ54" s="47"/>
      <c r="AK54" s="47"/>
    </row>
    <row r="55" spans="1:37" ht="13.5" customHeight="1" x14ac:dyDescent="0.2">
      <c r="B55" s="19" t="s">
        <v>27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T55" s="11"/>
      <c r="U55" s="11"/>
      <c r="V55" s="11"/>
      <c r="W55" s="11"/>
      <c r="X55" s="11"/>
      <c r="Y55" s="11"/>
      <c r="AC55" s="47"/>
      <c r="AD55" s="47"/>
      <c r="AE55" s="47"/>
      <c r="AF55" s="47"/>
      <c r="AG55" s="47"/>
      <c r="AH55" s="47"/>
      <c r="AI55" s="47"/>
      <c r="AJ55" s="47"/>
      <c r="AK55" s="47"/>
    </row>
    <row r="56" spans="1:37" ht="13.5" customHeight="1" x14ac:dyDescent="0.2">
      <c r="A56" s="59"/>
      <c r="B56" s="59"/>
      <c r="C56" s="59"/>
      <c r="D56" s="24"/>
      <c r="E56" s="24"/>
      <c r="F56" s="24"/>
      <c r="G56" s="24"/>
      <c r="H56" s="24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88"/>
      <c r="U56" s="88"/>
      <c r="AC56" s="47"/>
      <c r="AD56" s="47"/>
      <c r="AE56" s="47"/>
      <c r="AF56" s="47"/>
      <c r="AG56" s="47"/>
      <c r="AH56" s="47"/>
      <c r="AI56" s="47"/>
      <c r="AJ56" s="47"/>
      <c r="AK56" s="47"/>
    </row>
    <row r="57" spans="1:37" ht="12.75" x14ac:dyDescent="0.2">
      <c r="A57" s="59"/>
      <c r="B57" s="22" t="s">
        <v>30</v>
      </c>
      <c r="C57" s="60" t="s">
        <v>32</v>
      </c>
      <c r="D57" s="6"/>
      <c r="E57" s="61"/>
      <c r="F57" s="24"/>
      <c r="G57" s="24"/>
      <c r="H57" s="24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88"/>
      <c r="U57" s="88"/>
      <c r="AC57" s="47"/>
      <c r="AD57" s="47"/>
      <c r="AE57" s="47"/>
      <c r="AF57" s="47"/>
      <c r="AG57" s="47"/>
      <c r="AH57" s="47"/>
      <c r="AI57" s="47"/>
      <c r="AJ57" s="47"/>
      <c r="AK57" s="47"/>
    </row>
    <row r="58" spans="1:37" ht="11.25" customHeight="1" x14ac:dyDescent="0.2">
      <c r="A58" s="59"/>
      <c r="B58" s="10"/>
      <c r="C58" s="10"/>
      <c r="D58" s="61"/>
      <c r="E58" s="61"/>
      <c r="F58" s="24"/>
      <c r="G58" s="24"/>
      <c r="H58" s="24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88"/>
      <c r="U58" s="88"/>
      <c r="AC58" s="47"/>
      <c r="AD58" s="47"/>
      <c r="AE58" s="47"/>
      <c r="AF58" s="47"/>
      <c r="AG58" s="47"/>
      <c r="AH58" s="47"/>
      <c r="AI58" s="47"/>
      <c r="AJ58" s="47"/>
      <c r="AK58" s="47"/>
    </row>
    <row r="59" spans="1:37" x14ac:dyDescent="0.2">
      <c r="A59" s="59"/>
      <c r="B59" s="10"/>
      <c r="C59" s="10"/>
      <c r="D59" s="24"/>
      <c r="E59" s="24"/>
      <c r="F59" s="24"/>
      <c r="G59" s="24"/>
      <c r="H59" s="24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88"/>
      <c r="U59" s="88"/>
      <c r="AC59" s="47"/>
      <c r="AD59" s="47"/>
      <c r="AE59" s="47"/>
      <c r="AF59" s="47"/>
      <c r="AG59" s="47"/>
      <c r="AH59" s="47"/>
      <c r="AI59" s="47"/>
      <c r="AJ59" s="47"/>
      <c r="AK59" s="47"/>
    </row>
    <row r="60" spans="1:37" x14ac:dyDescent="0.2">
      <c r="A60" s="59"/>
      <c r="B60" s="10"/>
      <c r="C60" s="10"/>
      <c r="D60" s="24"/>
      <c r="E60" s="24"/>
      <c r="F60" s="24"/>
      <c r="G60" s="24"/>
      <c r="H60" s="24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88"/>
      <c r="U60" s="88"/>
      <c r="AC60" s="47"/>
      <c r="AD60" s="47"/>
      <c r="AE60" s="47"/>
      <c r="AF60" s="47"/>
      <c r="AG60" s="47"/>
      <c r="AH60" s="47"/>
      <c r="AI60" s="47"/>
      <c r="AJ60" s="47"/>
      <c r="AK60" s="47"/>
    </row>
    <row r="61" spans="1:37" x14ac:dyDescent="0.2">
      <c r="AC61" s="47"/>
      <c r="AD61" s="47"/>
      <c r="AE61" s="47"/>
      <c r="AF61" s="47"/>
      <c r="AG61" s="47"/>
      <c r="AH61" s="47"/>
      <c r="AI61" s="47"/>
      <c r="AJ61" s="47"/>
      <c r="AK61" s="47"/>
    </row>
    <row r="62" spans="1:37" x14ac:dyDescent="0.2">
      <c r="AC62" s="47"/>
      <c r="AD62" s="47"/>
      <c r="AE62" s="47"/>
      <c r="AF62" s="47"/>
      <c r="AG62" s="47"/>
      <c r="AH62" s="47"/>
      <c r="AI62" s="47"/>
      <c r="AJ62" s="47"/>
      <c r="AK62" s="47"/>
    </row>
    <row r="63" spans="1:37" x14ac:dyDescent="0.2">
      <c r="AC63" s="47"/>
      <c r="AD63" s="47"/>
      <c r="AE63" s="47"/>
      <c r="AF63" s="47"/>
      <c r="AG63" s="47"/>
      <c r="AH63" s="47"/>
      <c r="AI63" s="47"/>
      <c r="AJ63" s="47"/>
      <c r="AK63" s="47"/>
    </row>
    <row r="64" spans="1:37" x14ac:dyDescent="0.2">
      <c r="AC64" s="47"/>
      <c r="AD64" s="47"/>
      <c r="AE64" s="47"/>
      <c r="AF64" s="47"/>
      <c r="AG64" s="47"/>
      <c r="AH64" s="47"/>
      <c r="AI64" s="47"/>
      <c r="AJ64" s="47"/>
      <c r="AK64" s="47"/>
    </row>
    <row r="65" spans="29:37" x14ac:dyDescent="0.2">
      <c r="AC65" s="47"/>
      <c r="AD65" s="47"/>
      <c r="AE65" s="47"/>
      <c r="AF65" s="47"/>
      <c r="AG65" s="47"/>
      <c r="AH65" s="47"/>
      <c r="AI65" s="47"/>
      <c r="AJ65" s="47"/>
      <c r="AK65" s="47"/>
    </row>
    <row r="66" spans="29:37" x14ac:dyDescent="0.2">
      <c r="AC66" s="47"/>
      <c r="AD66" s="47"/>
      <c r="AE66" s="47"/>
      <c r="AF66" s="47"/>
      <c r="AG66" s="47"/>
      <c r="AH66" s="47"/>
      <c r="AI66" s="47"/>
      <c r="AJ66" s="47"/>
      <c r="AK66" s="47"/>
    </row>
    <row r="67" spans="29:37" x14ac:dyDescent="0.2">
      <c r="AC67" s="47"/>
      <c r="AD67" s="47"/>
      <c r="AE67" s="47"/>
      <c r="AF67" s="47"/>
      <c r="AG67" s="47"/>
      <c r="AH67" s="47"/>
      <c r="AI67" s="47"/>
      <c r="AJ67" s="47"/>
      <c r="AK67" s="47"/>
    </row>
    <row r="68" spans="29:37" x14ac:dyDescent="0.2">
      <c r="AC68" s="47"/>
      <c r="AD68" s="47"/>
      <c r="AE68" s="47"/>
      <c r="AF68" s="47"/>
      <c r="AG68" s="47"/>
      <c r="AH68" s="47"/>
      <c r="AI68" s="47"/>
      <c r="AJ68" s="47"/>
      <c r="AK68" s="47"/>
    </row>
    <row r="69" spans="29:37" x14ac:dyDescent="0.2">
      <c r="AC69" s="47"/>
      <c r="AD69" s="47"/>
      <c r="AE69" s="47"/>
      <c r="AF69" s="47"/>
      <c r="AG69" s="47"/>
      <c r="AH69" s="47"/>
      <c r="AI69" s="47"/>
      <c r="AJ69" s="47"/>
      <c r="AK69" s="47"/>
    </row>
    <row r="70" spans="29:37" x14ac:dyDescent="0.2">
      <c r="AC70" s="47"/>
      <c r="AD70" s="47"/>
      <c r="AE70" s="47"/>
      <c r="AF70" s="47"/>
      <c r="AG70" s="47"/>
      <c r="AH70" s="47"/>
      <c r="AI70" s="47"/>
      <c r="AJ70" s="47"/>
      <c r="AK70" s="47"/>
    </row>
    <row r="71" spans="29:37" x14ac:dyDescent="0.2">
      <c r="AC71" s="47"/>
      <c r="AD71" s="47"/>
      <c r="AE71" s="47"/>
      <c r="AF71" s="47"/>
      <c r="AG71" s="47"/>
      <c r="AH71" s="47"/>
      <c r="AI71" s="47"/>
      <c r="AJ71" s="47"/>
      <c r="AK71" s="47"/>
    </row>
    <row r="72" spans="29:37" x14ac:dyDescent="0.2">
      <c r="AC72" s="47"/>
      <c r="AD72" s="47"/>
      <c r="AE72" s="47"/>
      <c r="AF72" s="47"/>
      <c r="AG72" s="47"/>
      <c r="AH72" s="47"/>
      <c r="AI72" s="47"/>
      <c r="AJ72" s="47"/>
      <c r="AK72" s="47"/>
    </row>
    <row r="73" spans="29:37" x14ac:dyDescent="0.2">
      <c r="AC73" s="47"/>
      <c r="AD73" s="47"/>
      <c r="AE73" s="47"/>
      <c r="AF73" s="47"/>
      <c r="AG73" s="47"/>
      <c r="AH73" s="47"/>
      <c r="AI73" s="47"/>
      <c r="AJ73" s="47"/>
      <c r="AK73" s="47"/>
    </row>
    <row r="74" spans="29:37" x14ac:dyDescent="0.2">
      <c r="AC74" s="47"/>
      <c r="AD74" s="47"/>
      <c r="AE74" s="47"/>
      <c r="AF74" s="47"/>
      <c r="AG74" s="47"/>
      <c r="AH74" s="47"/>
      <c r="AI74" s="47"/>
      <c r="AJ74" s="47"/>
      <c r="AK74" s="47"/>
    </row>
    <row r="75" spans="29:37" x14ac:dyDescent="0.2">
      <c r="AC75" s="47"/>
      <c r="AD75" s="47"/>
      <c r="AE75" s="47"/>
      <c r="AF75" s="47"/>
      <c r="AG75" s="47"/>
      <c r="AH75" s="47"/>
      <c r="AI75" s="47"/>
      <c r="AJ75" s="47"/>
      <c r="AK75" s="47"/>
    </row>
    <row r="76" spans="29:37" x14ac:dyDescent="0.2">
      <c r="AC76" s="47"/>
      <c r="AD76" s="47"/>
      <c r="AE76" s="47"/>
      <c r="AF76" s="47"/>
      <c r="AG76" s="47"/>
      <c r="AH76" s="47"/>
      <c r="AI76" s="47"/>
      <c r="AJ76" s="47"/>
      <c r="AK76" s="47"/>
    </row>
    <row r="77" spans="29:37" x14ac:dyDescent="0.2">
      <c r="AC77" s="47"/>
      <c r="AD77" s="47"/>
      <c r="AE77" s="47"/>
      <c r="AF77" s="47"/>
      <c r="AG77" s="47"/>
      <c r="AH77" s="47"/>
      <c r="AI77" s="47"/>
      <c r="AJ77" s="47"/>
      <c r="AK77" s="47"/>
    </row>
    <row r="78" spans="29:37" x14ac:dyDescent="0.2">
      <c r="AC78" s="47"/>
      <c r="AD78" s="47"/>
      <c r="AE78" s="47"/>
      <c r="AF78" s="47"/>
      <c r="AG78" s="47"/>
      <c r="AH78" s="47"/>
      <c r="AI78" s="47"/>
      <c r="AJ78" s="47"/>
      <c r="AK78" s="47"/>
    </row>
    <row r="79" spans="29:37" x14ac:dyDescent="0.2">
      <c r="AC79" s="47"/>
      <c r="AD79" s="47"/>
      <c r="AE79" s="47"/>
      <c r="AF79" s="47"/>
      <c r="AG79" s="47"/>
      <c r="AH79" s="47"/>
      <c r="AI79" s="47"/>
      <c r="AJ79" s="47"/>
      <c r="AK79" s="47"/>
    </row>
    <row r="80" spans="29:37" x14ac:dyDescent="0.2">
      <c r="AC80" s="47"/>
      <c r="AD80" s="47"/>
      <c r="AE80" s="47"/>
      <c r="AF80" s="47"/>
      <c r="AG80" s="47"/>
      <c r="AH80" s="47"/>
      <c r="AI80" s="47"/>
      <c r="AJ80" s="47"/>
      <c r="AK80" s="47"/>
    </row>
    <row r="81" spans="29:37" x14ac:dyDescent="0.2">
      <c r="AC81" s="47"/>
      <c r="AD81" s="47"/>
      <c r="AE81" s="47"/>
      <c r="AF81" s="47"/>
      <c r="AG81" s="47"/>
      <c r="AH81" s="47"/>
      <c r="AI81" s="47"/>
      <c r="AJ81" s="47"/>
      <c r="AK81" s="47"/>
    </row>
    <row r="82" spans="29:37" x14ac:dyDescent="0.2">
      <c r="AC82" s="47"/>
      <c r="AD82" s="47"/>
      <c r="AE82" s="47"/>
      <c r="AF82" s="47"/>
      <c r="AG82" s="47"/>
      <c r="AH82" s="47"/>
      <c r="AI82" s="47"/>
      <c r="AJ82" s="47"/>
      <c r="AK82" s="47"/>
    </row>
    <row r="83" spans="29:37" x14ac:dyDescent="0.2">
      <c r="AC83" s="47"/>
      <c r="AD83" s="47"/>
      <c r="AE83" s="47"/>
      <c r="AF83" s="47"/>
      <c r="AG83" s="47"/>
      <c r="AH83" s="47"/>
      <c r="AI83" s="47"/>
      <c r="AJ83" s="47"/>
      <c r="AK83" s="47"/>
    </row>
    <row r="84" spans="29:37" x14ac:dyDescent="0.2">
      <c r="AC84" s="47"/>
      <c r="AD84" s="47"/>
      <c r="AE84" s="47"/>
      <c r="AF84" s="47"/>
      <c r="AG84" s="47"/>
      <c r="AH84" s="47"/>
      <c r="AI84" s="47"/>
      <c r="AJ84" s="47"/>
      <c r="AK84" s="47"/>
    </row>
    <row r="85" spans="29:37" x14ac:dyDescent="0.2">
      <c r="AC85" s="47"/>
      <c r="AD85" s="47"/>
      <c r="AE85" s="47"/>
      <c r="AF85" s="47"/>
      <c r="AG85" s="47"/>
      <c r="AH85" s="47"/>
      <c r="AI85" s="47"/>
      <c r="AJ85" s="47"/>
      <c r="AK85" s="47"/>
    </row>
    <row r="86" spans="29:37" x14ac:dyDescent="0.2">
      <c r="AC86" s="47"/>
      <c r="AD86" s="47"/>
      <c r="AE86" s="47"/>
      <c r="AF86" s="47"/>
      <c r="AG86" s="47"/>
      <c r="AH86" s="47"/>
      <c r="AI86" s="47"/>
      <c r="AJ86" s="47"/>
      <c r="AK86" s="47"/>
    </row>
    <row r="87" spans="29:37" x14ac:dyDescent="0.2">
      <c r="AC87" s="47"/>
      <c r="AD87" s="47"/>
      <c r="AE87" s="47"/>
      <c r="AF87" s="47"/>
      <c r="AG87" s="47"/>
      <c r="AH87" s="47"/>
      <c r="AI87" s="47"/>
      <c r="AJ87" s="47"/>
      <c r="AK87" s="47"/>
    </row>
    <row r="88" spans="29:37" x14ac:dyDescent="0.2">
      <c r="AC88" s="47"/>
      <c r="AD88" s="47"/>
      <c r="AE88" s="47"/>
      <c r="AF88" s="47"/>
      <c r="AG88" s="47"/>
      <c r="AH88" s="47"/>
      <c r="AI88" s="47"/>
      <c r="AJ88" s="47"/>
      <c r="AK88" s="47"/>
    </row>
    <row r="89" spans="29:37" x14ac:dyDescent="0.2">
      <c r="AC89" s="47"/>
      <c r="AD89" s="47"/>
      <c r="AE89" s="47"/>
      <c r="AF89" s="47"/>
      <c r="AG89" s="47"/>
      <c r="AH89" s="47"/>
      <c r="AI89" s="47"/>
      <c r="AJ89" s="47"/>
      <c r="AK89" s="47"/>
    </row>
    <row r="90" spans="29:37" x14ac:dyDescent="0.2">
      <c r="AC90" s="47"/>
      <c r="AD90" s="47"/>
      <c r="AE90" s="47"/>
      <c r="AF90" s="47"/>
      <c r="AG90" s="47"/>
      <c r="AH90" s="47"/>
      <c r="AI90" s="47"/>
      <c r="AJ90" s="47"/>
      <c r="AK90" s="47"/>
    </row>
    <row r="91" spans="29:37" x14ac:dyDescent="0.2">
      <c r="AC91" s="47"/>
      <c r="AD91" s="47"/>
      <c r="AE91" s="47"/>
      <c r="AF91" s="47"/>
      <c r="AG91" s="47"/>
      <c r="AH91" s="47"/>
      <c r="AI91" s="47"/>
      <c r="AJ91" s="47"/>
      <c r="AK91" s="47"/>
    </row>
    <row r="92" spans="29:37" x14ac:dyDescent="0.2">
      <c r="AC92" s="47"/>
      <c r="AD92" s="47"/>
      <c r="AE92" s="47"/>
      <c r="AF92" s="47"/>
      <c r="AG92" s="47"/>
      <c r="AH92" s="47"/>
      <c r="AI92" s="47"/>
      <c r="AJ92" s="47"/>
      <c r="AK92" s="47"/>
    </row>
    <row r="93" spans="29:37" x14ac:dyDescent="0.2">
      <c r="AC93" s="47"/>
      <c r="AD93" s="47"/>
      <c r="AE93" s="47"/>
      <c r="AF93" s="47"/>
      <c r="AG93" s="47"/>
      <c r="AH93" s="47"/>
      <c r="AI93" s="47"/>
      <c r="AJ93" s="47"/>
      <c r="AK93" s="47"/>
    </row>
    <row r="94" spans="29:37" x14ac:dyDescent="0.2">
      <c r="AC94" s="47"/>
      <c r="AD94" s="47"/>
      <c r="AE94" s="47"/>
      <c r="AF94" s="47"/>
      <c r="AG94" s="47"/>
      <c r="AH94" s="47"/>
      <c r="AI94" s="47"/>
      <c r="AJ94" s="47"/>
      <c r="AK94" s="47"/>
    </row>
    <row r="95" spans="29:37" x14ac:dyDescent="0.2">
      <c r="AC95" s="47"/>
      <c r="AD95" s="47"/>
      <c r="AE95" s="47"/>
      <c r="AF95" s="47"/>
      <c r="AG95" s="47"/>
      <c r="AH95" s="47"/>
      <c r="AI95" s="47"/>
      <c r="AJ95" s="47"/>
      <c r="AK95" s="47"/>
    </row>
    <row r="96" spans="29:37" x14ac:dyDescent="0.2">
      <c r="AC96" s="47"/>
      <c r="AD96" s="47"/>
      <c r="AE96" s="47"/>
      <c r="AF96" s="47"/>
      <c r="AG96" s="47"/>
      <c r="AH96" s="47"/>
      <c r="AI96" s="47"/>
      <c r="AJ96" s="47"/>
      <c r="AK96" s="47"/>
    </row>
    <row r="97" spans="29:37" x14ac:dyDescent="0.2">
      <c r="AC97" s="47"/>
      <c r="AD97" s="47"/>
      <c r="AE97" s="47"/>
      <c r="AF97" s="47"/>
      <c r="AG97" s="47"/>
      <c r="AH97" s="47"/>
      <c r="AI97" s="47"/>
      <c r="AJ97" s="47"/>
      <c r="AK97" s="47"/>
    </row>
    <row r="98" spans="29:37" x14ac:dyDescent="0.2">
      <c r="AC98" s="47"/>
      <c r="AD98" s="47"/>
      <c r="AE98" s="47"/>
      <c r="AF98" s="47"/>
      <c r="AG98" s="47"/>
      <c r="AH98" s="47"/>
      <c r="AI98" s="47"/>
      <c r="AJ98" s="47"/>
      <c r="AK98" s="47"/>
    </row>
    <row r="99" spans="29:37" x14ac:dyDescent="0.2">
      <c r="AC99" s="47"/>
      <c r="AD99" s="47"/>
      <c r="AE99" s="47"/>
      <c r="AF99" s="47"/>
      <c r="AG99" s="47"/>
      <c r="AH99" s="47"/>
      <c r="AI99" s="47"/>
      <c r="AJ99" s="47"/>
      <c r="AK99" s="47"/>
    </row>
    <row r="100" spans="29:37" x14ac:dyDescent="0.2">
      <c r="AC100" s="47"/>
      <c r="AD100" s="47"/>
      <c r="AE100" s="47"/>
      <c r="AF100" s="47"/>
      <c r="AG100" s="47"/>
      <c r="AH100" s="47"/>
      <c r="AI100" s="47"/>
      <c r="AJ100" s="47"/>
      <c r="AK100" s="47"/>
    </row>
    <row r="101" spans="29:37" x14ac:dyDescent="0.2">
      <c r="AC101" s="47"/>
      <c r="AD101" s="47"/>
      <c r="AE101" s="47"/>
      <c r="AF101" s="47"/>
      <c r="AG101" s="47"/>
      <c r="AH101" s="47"/>
      <c r="AI101" s="47"/>
      <c r="AJ101" s="47"/>
      <c r="AK101" s="47"/>
    </row>
    <row r="102" spans="29:37" x14ac:dyDescent="0.2">
      <c r="AC102" s="47"/>
      <c r="AD102" s="47"/>
      <c r="AE102" s="47"/>
      <c r="AF102" s="47"/>
      <c r="AG102" s="47"/>
      <c r="AH102" s="47"/>
      <c r="AI102" s="47"/>
      <c r="AJ102" s="47"/>
      <c r="AK102" s="47"/>
    </row>
    <row r="103" spans="29:37" x14ac:dyDescent="0.2">
      <c r="AC103" s="47"/>
      <c r="AD103" s="47"/>
      <c r="AE103" s="47"/>
      <c r="AF103" s="47"/>
      <c r="AG103" s="47"/>
      <c r="AH103" s="47"/>
      <c r="AI103" s="47"/>
      <c r="AJ103" s="47"/>
      <c r="AK103" s="47"/>
    </row>
    <row r="104" spans="29:37" x14ac:dyDescent="0.2">
      <c r="AC104" s="47"/>
      <c r="AD104" s="47"/>
      <c r="AE104" s="47"/>
      <c r="AF104" s="47"/>
      <c r="AG104" s="47"/>
      <c r="AH104" s="47"/>
      <c r="AI104" s="47"/>
      <c r="AJ104" s="47"/>
      <c r="AK104" s="47"/>
    </row>
    <row r="105" spans="29:37" x14ac:dyDescent="0.2">
      <c r="AC105" s="47"/>
      <c r="AD105" s="47"/>
      <c r="AE105" s="47"/>
      <c r="AF105" s="47"/>
      <c r="AG105" s="47"/>
      <c r="AH105" s="47"/>
      <c r="AI105" s="47"/>
      <c r="AJ105" s="47"/>
      <c r="AK105" s="47"/>
    </row>
    <row r="106" spans="29:37" x14ac:dyDescent="0.2">
      <c r="AC106" s="47"/>
      <c r="AD106" s="47"/>
      <c r="AE106" s="47"/>
      <c r="AF106" s="47"/>
      <c r="AG106" s="47"/>
      <c r="AH106" s="47"/>
      <c r="AI106" s="47"/>
      <c r="AJ106" s="47"/>
      <c r="AK106" s="47"/>
    </row>
    <row r="107" spans="29:37" x14ac:dyDescent="0.2">
      <c r="AC107" s="47"/>
      <c r="AD107" s="47"/>
      <c r="AE107" s="47"/>
      <c r="AF107" s="47"/>
      <c r="AG107" s="47"/>
      <c r="AH107" s="47"/>
      <c r="AI107" s="47"/>
      <c r="AJ107" s="47"/>
      <c r="AK107" s="47"/>
    </row>
    <row r="108" spans="29:37" x14ac:dyDescent="0.2">
      <c r="AC108" s="47"/>
      <c r="AD108" s="47"/>
      <c r="AE108" s="47"/>
      <c r="AF108" s="47"/>
      <c r="AG108" s="47"/>
      <c r="AH108" s="47"/>
      <c r="AI108" s="47"/>
      <c r="AJ108" s="47"/>
      <c r="AK108" s="47"/>
    </row>
    <row r="109" spans="29:37" x14ac:dyDescent="0.2">
      <c r="AC109" s="47"/>
      <c r="AD109" s="47"/>
      <c r="AE109" s="47"/>
      <c r="AF109" s="47"/>
      <c r="AG109" s="47"/>
      <c r="AH109" s="47"/>
      <c r="AI109" s="47"/>
      <c r="AJ109" s="47"/>
      <c r="AK109" s="47"/>
    </row>
    <row r="110" spans="29:37" x14ac:dyDescent="0.2">
      <c r="AC110" s="47"/>
      <c r="AD110" s="47"/>
      <c r="AE110" s="47"/>
      <c r="AF110" s="47"/>
      <c r="AG110" s="47"/>
      <c r="AH110" s="47"/>
      <c r="AI110" s="47"/>
      <c r="AJ110" s="47"/>
      <c r="AK110" s="47"/>
    </row>
    <row r="111" spans="29:37" x14ac:dyDescent="0.2">
      <c r="AC111" s="47"/>
      <c r="AD111" s="47"/>
      <c r="AE111" s="47"/>
      <c r="AF111" s="47"/>
      <c r="AG111" s="47"/>
      <c r="AH111" s="47"/>
      <c r="AI111" s="47"/>
      <c r="AJ111" s="47"/>
      <c r="AK111" s="47"/>
    </row>
    <row r="112" spans="29:37" x14ac:dyDescent="0.2">
      <c r="AC112" s="47"/>
      <c r="AD112" s="47"/>
      <c r="AE112" s="47"/>
      <c r="AF112" s="47"/>
      <c r="AG112" s="47"/>
      <c r="AH112" s="47"/>
      <c r="AI112" s="47"/>
      <c r="AJ112" s="47"/>
      <c r="AK112" s="47"/>
    </row>
    <row r="113" spans="29:37" x14ac:dyDescent="0.2">
      <c r="AC113" s="47"/>
      <c r="AD113" s="47"/>
      <c r="AE113" s="47"/>
      <c r="AF113" s="47"/>
      <c r="AG113" s="47"/>
      <c r="AH113" s="47"/>
      <c r="AI113" s="47"/>
      <c r="AJ113" s="47"/>
      <c r="AK113" s="47"/>
    </row>
    <row r="114" spans="29:37" x14ac:dyDescent="0.2">
      <c r="AC114" s="47"/>
      <c r="AD114" s="47"/>
      <c r="AE114" s="47"/>
      <c r="AF114" s="47"/>
      <c r="AG114" s="47"/>
      <c r="AH114" s="47"/>
      <c r="AI114" s="47"/>
      <c r="AJ114" s="47"/>
      <c r="AK114" s="47"/>
    </row>
    <row r="115" spans="29:37" x14ac:dyDescent="0.2">
      <c r="AC115" s="47"/>
      <c r="AD115" s="47"/>
      <c r="AE115" s="47"/>
      <c r="AF115" s="47"/>
      <c r="AG115" s="47"/>
      <c r="AH115" s="47"/>
      <c r="AI115" s="47"/>
      <c r="AJ115" s="47"/>
      <c r="AK115" s="47"/>
    </row>
    <row r="116" spans="29:37" x14ac:dyDescent="0.2">
      <c r="AC116" s="47"/>
      <c r="AD116" s="47"/>
      <c r="AE116" s="47"/>
      <c r="AF116" s="47"/>
      <c r="AG116" s="47"/>
      <c r="AH116" s="47"/>
      <c r="AI116" s="47"/>
      <c r="AJ116" s="47"/>
      <c r="AK116" s="47"/>
    </row>
    <row r="117" spans="29:37" x14ac:dyDescent="0.2">
      <c r="AC117" s="47"/>
      <c r="AD117" s="47"/>
      <c r="AE117" s="47"/>
      <c r="AF117" s="47"/>
      <c r="AG117" s="47"/>
      <c r="AH117" s="47"/>
      <c r="AI117" s="47"/>
      <c r="AJ117" s="47"/>
      <c r="AK117" s="47"/>
    </row>
    <row r="118" spans="29:37" x14ac:dyDescent="0.2">
      <c r="AC118" s="47"/>
      <c r="AD118" s="47"/>
      <c r="AE118" s="47"/>
      <c r="AF118" s="47"/>
      <c r="AG118" s="47"/>
      <c r="AH118" s="47"/>
      <c r="AI118" s="47"/>
      <c r="AJ118" s="47"/>
      <c r="AK118" s="47"/>
    </row>
    <row r="119" spans="29:37" x14ac:dyDescent="0.2">
      <c r="AC119" s="47"/>
      <c r="AD119" s="47"/>
      <c r="AE119" s="47"/>
      <c r="AF119" s="47"/>
      <c r="AG119" s="47"/>
      <c r="AH119" s="47"/>
      <c r="AI119" s="47"/>
      <c r="AJ119" s="47"/>
      <c r="AK119" s="47"/>
    </row>
    <row r="120" spans="29:37" x14ac:dyDescent="0.2">
      <c r="AC120" s="47"/>
      <c r="AD120" s="47"/>
      <c r="AE120" s="47"/>
      <c r="AF120" s="47"/>
      <c r="AG120" s="47"/>
      <c r="AH120" s="47"/>
      <c r="AI120" s="47"/>
      <c r="AJ120" s="47"/>
      <c r="AK120" s="47"/>
    </row>
    <row r="121" spans="29:37" x14ac:dyDescent="0.2">
      <c r="AC121" s="47"/>
      <c r="AD121" s="47"/>
      <c r="AE121" s="47"/>
      <c r="AF121" s="47"/>
      <c r="AG121" s="47"/>
      <c r="AH121" s="47"/>
      <c r="AI121" s="47"/>
      <c r="AJ121" s="47"/>
      <c r="AK121" s="47"/>
    </row>
    <row r="122" spans="29:37" x14ac:dyDescent="0.2">
      <c r="AC122" s="47"/>
      <c r="AD122" s="47"/>
      <c r="AE122" s="47"/>
      <c r="AF122" s="47"/>
      <c r="AG122" s="47"/>
      <c r="AH122" s="47"/>
      <c r="AI122" s="47"/>
      <c r="AJ122" s="47"/>
      <c r="AK122" s="47"/>
    </row>
    <row r="123" spans="29:37" x14ac:dyDescent="0.2">
      <c r="AC123" s="47"/>
      <c r="AD123" s="47"/>
      <c r="AE123" s="47"/>
      <c r="AF123" s="47"/>
      <c r="AG123" s="47"/>
      <c r="AH123" s="47"/>
      <c r="AI123" s="47"/>
      <c r="AJ123" s="47"/>
      <c r="AK123" s="47"/>
    </row>
    <row r="124" spans="29:37" x14ac:dyDescent="0.2">
      <c r="AC124" s="47"/>
      <c r="AD124" s="47"/>
      <c r="AE124" s="47"/>
      <c r="AF124" s="47"/>
      <c r="AG124" s="47"/>
      <c r="AH124" s="47"/>
      <c r="AI124" s="47"/>
      <c r="AJ124" s="47"/>
      <c r="AK124" s="47"/>
    </row>
    <row r="125" spans="29:37" x14ac:dyDescent="0.2">
      <c r="AC125" s="47"/>
      <c r="AD125" s="47"/>
      <c r="AE125" s="47"/>
      <c r="AF125" s="47"/>
      <c r="AG125" s="47"/>
      <c r="AH125" s="47"/>
      <c r="AI125" s="47"/>
      <c r="AJ125" s="47"/>
      <c r="AK125" s="47"/>
    </row>
    <row r="126" spans="29:37" x14ac:dyDescent="0.2">
      <c r="AC126" s="47"/>
      <c r="AD126" s="47"/>
      <c r="AE126" s="47"/>
      <c r="AF126" s="47"/>
      <c r="AG126" s="47"/>
      <c r="AH126" s="47"/>
      <c r="AI126" s="47"/>
      <c r="AJ126" s="47"/>
      <c r="AK126" s="47"/>
    </row>
    <row r="127" spans="29:37" x14ac:dyDescent="0.2">
      <c r="AC127" s="47"/>
      <c r="AD127" s="47"/>
      <c r="AE127" s="47"/>
      <c r="AF127" s="47"/>
      <c r="AG127" s="47"/>
      <c r="AH127" s="47"/>
      <c r="AI127" s="47"/>
      <c r="AJ127" s="47"/>
      <c r="AK127" s="47"/>
    </row>
    <row r="128" spans="29:37" x14ac:dyDescent="0.2">
      <c r="AC128" s="47"/>
      <c r="AD128" s="47"/>
      <c r="AE128" s="47"/>
      <c r="AF128" s="47"/>
      <c r="AG128" s="47"/>
      <c r="AH128" s="47"/>
      <c r="AI128" s="47"/>
      <c r="AJ128" s="47"/>
      <c r="AK128" s="47"/>
    </row>
    <row r="129" spans="29:37" x14ac:dyDescent="0.2">
      <c r="AC129" s="47"/>
      <c r="AD129" s="47"/>
      <c r="AE129" s="47"/>
      <c r="AF129" s="47"/>
      <c r="AG129" s="47"/>
      <c r="AH129" s="47"/>
      <c r="AI129" s="47"/>
      <c r="AJ129" s="47"/>
      <c r="AK129" s="47"/>
    </row>
    <row r="130" spans="29:37" x14ac:dyDescent="0.2">
      <c r="AC130" s="47"/>
      <c r="AD130" s="47"/>
      <c r="AE130" s="47"/>
      <c r="AF130" s="47"/>
      <c r="AG130" s="47"/>
      <c r="AH130" s="47"/>
      <c r="AI130" s="47"/>
      <c r="AJ130" s="47"/>
      <c r="AK130" s="47"/>
    </row>
    <row r="131" spans="29:37" x14ac:dyDescent="0.2">
      <c r="AC131" s="47"/>
      <c r="AD131" s="47"/>
      <c r="AE131" s="47"/>
      <c r="AF131" s="47"/>
      <c r="AG131" s="47"/>
      <c r="AH131" s="47"/>
      <c r="AI131" s="47"/>
      <c r="AJ131" s="47"/>
      <c r="AK131" s="47"/>
    </row>
    <row r="132" spans="29:37" x14ac:dyDescent="0.2">
      <c r="AC132" s="47"/>
      <c r="AD132" s="47"/>
      <c r="AE132" s="47"/>
      <c r="AF132" s="47"/>
      <c r="AG132" s="47"/>
      <c r="AH132" s="47"/>
      <c r="AI132" s="47"/>
      <c r="AJ132" s="47"/>
      <c r="AK132" s="47"/>
    </row>
    <row r="133" spans="29:37" x14ac:dyDescent="0.2">
      <c r="AC133" s="47"/>
      <c r="AD133" s="47"/>
      <c r="AE133" s="47"/>
      <c r="AF133" s="47"/>
      <c r="AG133" s="47"/>
      <c r="AH133" s="47"/>
      <c r="AI133" s="47"/>
      <c r="AJ133" s="47"/>
      <c r="AK133" s="47"/>
    </row>
    <row r="134" spans="29:37" x14ac:dyDescent="0.2">
      <c r="AC134" s="47"/>
      <c r="AD134" s="47"/>
      <c r="AE134" s="47"/>
      <c r="AF134" s="47"/>
      <c r="AG134" s="47"/>
      <c r="AH134" s="47"/>
      <c r="AI134" s="47"/>
      <c r="AJ134" s="47"/>
      <c r="AK134" s="47"/>
    </row>
    <row r="135" spans="29:37" x14ac:dyDescent="0.2">
      <c r="AC135" s="47"/>
      <c r="AD135" s="47"/>
      <c r="AE135" s="47"/>
      <c r="AF135" s="47"/>
      <c r="AG135" s="47"/>
      <c r="AH135" s="47"/>
      <c r="AI135" s="47"/>
      <c r="AJ135" s="47"/>
      <c r="AK135" s="47"/>
    </row>
    <row r="136" spans="29:37" x14ac:dyDescent="0.2">
      <c r="AC136" s="47"/>
      <c r="AD136" s="47"/>
      <c r="AE136" s="47"/>
      <c r="AF136" s="47"/>
      <c r="AG136" s="47"/>
      <c r="AH136" s="47"/>
      <c r="AI136" s="47"/>
      <c r="AJ136" s="47"/>
      <c r="AK136" s="47"/>
    </row>
    <row r="137" spans="29:37" x14ac:dyDescent="0.2">
      <c r="AC137" s="47"/>
      <c r="AD137" s="47"/>
      <c r="AE137" s="47"/>
      <c r="AF137" s="47"/>
      <c r="AG137" s="47"/>
      <c r="AH137" s="47"/>
      <c r="AI137" s="47"/>
      <c r="AJ137" s="47"/>
      <c r="AK137" s="47"/>
    </row>
    <row r="138" spans="29:37" x14ac:dyDescent="0.2">
      <c r="AC138" s="47"/>
      <c r="AD138" s="47"/>
      <c r="AE138" s="47"/>
      <c r="AF138" s="47"/>
      <c r="AG138" s="47"/>
      <c r="AH138" s="47"/>
      <c r="AI138" s="47"/>
      <c r="AJ138" s="47"/>
      <c r="AK138" s="47"/>
    </row>
    <row r="139" spans="29:37" x14ac:dyDescent="0.2">
      <c r="AC139" s="47"/>
      <c r="AD139" s="47"/>
      <c r="AE139" s="47"/>
      <c r="AF139" s="47"/>
      <c r="AG139" s="47"/>
      <c r="AH139" s="47"/>
      <c r="AI139" s="47"/>
      <c r="AJ139" s="47"/>
      <c r="AK139" s="47"/>
    </row>
    <row r="140" spans="29:37" x14ac:dyDescent="0.2">
      <c r="AC140" s="47"/>
      <c r="AD140" s="47"/>
      <c r="AE140" s="47"/>
      <c r="AF140" s="47"/>
      <c r="AG140" s="47"/>
      <c r="AH140" s="47"/>
      <c r="AI140" s="47"/>
      <c r="AJ140" s="47"/>
      <c r="AK140" s="47"/>
    </row>
    <row r="141" spans="29:37" x14ac:dyDescent="0.2">
      <c r="AC141" s="47"/>
      <c r="AD141" s="47"/>
      <c r="AE141" s="47"/>
      <c r="AF141" s="47"/>
      <c r="AG141" s="47"/>
      <c r="AH141" s="47"/>
      <c r="AI141" s="47"/>
      <c r="AJ141" s="47"/>
      <c r="AK141" s="47"/>
    </row>
    <row r="142" spans="29:37" x14ac:dyDescent="0.2">
      <c r="AC142" s="47"/>
      <c r="AD142" s="47"/>
      <c r="AE142" s="47"/>
      <c r="AF142" s="47"/>
      <c r="AG142" s="47"/>
      <c r="AH142" s="47"/>
      <c r="AI142" s="47"/>
      <c r="AJ142" s="47"/>
      <c r="AK142" s="47"/>
    </row>
    <row r="143" spans="29:37" x14ac:dyDescent="0.2">
      <c r="AC143" s="47"/>
      <c r="AD143" s="47"/>
      <c r="AE143" s="47"/>
      <c r="AF143" s="47"/>
      <c r="AG143" s="47"/>
      <c r="AH143" s="47"/>
      <c r="AI143" s="47"/>
      <c r="AJ143" s="47"/>
      <c r="AK143" s="47"/>
    </row>
    <row r="144" spans="29:37" x14ac:dyDescent="0.2">
      <c r="AC144" s="47"/>
      <c r="AD144" s="47"/>
      <c r="AE144" s="47"/>
      <c r="AF144" s="47"/>
      <c r="AG144" s="47"/>
      <c r="AH144" s="47"/>
      <c r="AI144" s="47"/>
      <c r="AJ144" s="47"/>
      <c r="AK144" s="47"/>
    </row>
    <row r="145" spans="29:37" x14ac:dyDescent="0.2">
      <c r="AC145" s="47"/>
      <c r="AD145" s="47"/>
      <c r="AE145" s="47"/>
      <c r="AF145" s="47"/>
      <c r="AG145" s="47"/>
      <c r="AH145" s="47"/>
      <c r="AI145" s="47"/>
      <c r="AJ145" s="47"/>
      <c r="AK145" s="47"/>
    </row>
    <row r="146" spans="29:37" x14ac:dyDescent="0.2">
      <c r="AC146" s="47"/>
      <c r="AD146" s="47"/>
      <c r="AE146" s="47"/>
      <c r="AF146" s="47"/>
      <c r="AG146" s="47"/>
      <c r="AH146" s="47"/>
      <c r="AI146" s="47"/>
      <c r="AJ146" s="47"/>
      <c r="AK146" s="47"/>
    </row>
    <row r="147" spans="29:37" x14ac:dyDescent="0.2">
      <c r="AC147" s="47"/>
      <c r="AD147" s="47"/>
      <c r="AE147" s="47"/>
      <c r="AF147" s="47"/>
      <c r="AG147" s="47"/>
      <c r="AH147" s="47"/>
      <c r="AI147" s="47"/>
      <c r="AJ147" s="47"/>
      <c r="AK147" s="47"/>
    </row>
    <row r="148" spans="29:37" x14ac:dyDescent="0.2">
      <c r="AC148" s="47"/>
      <c r="AD148" s="47"/>
      <c r="AE148" s="47"/>
      <c r="AF148" s="47"/>
      <c r="AG148" s="47"/>
      <c r="AH148" s="47"/>
      <c r="AI148" s="47"/>
      <c r="AJ148" s="47"/>
      <c r="AK148" s="47"/>
    </row>
    <row r="149" spans="29:37" x14ac:dyDescent="0.2">
      <c r="AC149" s="47"/>
      <c r="AD149" s="47"/>
      <c r="AE149" s="47"/>
      <c r="AF149" s="47"/>
      <c r="AG149" s="47"/>
      <c r="AH149" s="47"/>
      <c r="AI149" s="47"/>
      <c r="AJ149" s="47"/>
      <c r="AK149" s="47"/>
    </row>
    <row r="150" spans="29:37" x14ac:dyDescent="0.2">
      <c r="AC150" s="47"/>
      <c r="AD150" s="47"/>
      <c r="AE150" s="47"/>
      <c r="AF150" s="47"/>
      <c r="AG150" s="47"/>
      <c r="AH150" s="47"/>
      <c r="AI150" s="47"/>
      <c r="AJ150" s="47"/>
      <c r="AK150" s="47"/>
    </row>
    <row r="151" spans="29:37" x14ac:dyDescent="0.2">
      <c r="AC151" s="47"/>
      <c r="AD151" s="47"/>
      <c r="AE151" s="47"/>
      <c r="AF151" s="47"/>
      <c r="AG151" s="47"/>
      <c r="AH151" s="47"/>
      <c r="AI151" s="47"/>
      <c r="AJ151" s="47"/>
      <c r="AK151" s="47"/>
    </row>
    <row r="152" spans="29:37" x14ac:dyDescent="0.2">
      <c r="AC152" s="47"/>
      <c r="AD152" s="47"/>
      <c r="AE152" s="47"/>
      <c r="AF152" s="47"/>
      <c r="AG152" s="47"/>
      <c r="AH152" s="47"/>
      <c r="AI152" s="47"/>
      <c r="AJ152" s="47"/>
      <c r="AK152" s="47"/>
    </row>
    <row r="153" spans="29:37" x14ac:dyDescent="0.2">
      <c r="AC153" s="47"/>
      <c r="AD153" s="47"/>
      <c r="AE153" s="47"/>
      <c r="AF153" s="47"/>
      <c r="AG153" s="47"/>
      <c r="AH153" s="47"/>
      <c r="AI153" s="47"/>
      <c r="AJ153" s="47"/>
      <c r="AK153" s="47"/>
    </row>
    <row r="154" spans="29:37" x14ac:dyDescent="0.2">
      <c r="AC154" s="47"/>
      <c r="AD154" s="47"/>
      <c r="AE154" s="47"/>
      <c r="AF154" s="47"/>
      <c r="AG154" s="47"/>
      <c r="AH154" s="47"/>
      <c r="AI154" s="47"/>
      <c r="AJ154" s="47"/>
      <c r="AK154" s="47"/>
    </row>
    <row r="155" spans="29:37" x14ac:dyDescent="0.2">
      <c r="AC155" s="47"/>
      <c r="AD155" s="47"/>
      <c r="AE155" s="47"/>
      <c r="AF155" s="47"/>
      <c r="AG155" s="47"/>
      <c r="AH155" s="47"/>
      <c r="AI155" s="47"/>
      <c r="AJ155" s="47"/>
      <c r="AK155" s="47"/>
    </row>
    <row r="156" spans="29:37" x14ac:dyDescent="0.2">
      <c r="AC156" s="47"/>
      <c r="AD156" s="47"/>
      <c r="AE156" s="47"/>
      <c r="AF156" s="47"/>
      <c r="AG156" s="47"/>
      <c r="AH156" s="47"/>
      <c r="AI156" s="47"/>
      <c r="AJ156" s="47"/>
      <c r="AK156" s="47"/>
    </row>
    <row r="157" spans="29:37" x14ac:dyDescent="0.2">
      <c r="AC157" s="47"/>
      <c r="AD157" s="47"/>
      <c r="AE157" s="47"/>
      <c r="AF157" s="47"/>
      <c r="AG157" s="47"/>
      <c r="AH157" s="47"/>
      <c r="AI157" s="47"/>
      <c r="AJ157" s="47"/>
      <c r="AK157" s="47"/>
    </row>
    <row r="158" spans="29:37" x14ac:dyDescent="0.2">
      <c r="AC158" s="47"/>
      <c r="AD158" s="47"/>
      <c r="AE158" s="47"/>
      <c r="AF158" s="47"/>
      <c r="AG158" s="47"/>
      <c r="AH158" s="47"/>
      <c r="AI158" s="47"/>
      <c r="AJ158" s="47"/>
      <c r="AK158" s="47"/>
    </row>
    <row r="159" spans="29:37" x14ac:dyDescent="0.2">
      <c r="AC159" s="47"/>
      <c r="AD159" s="47"/>
      <c r="AE159" s="47"/>
      <c r="AF159" s="47"/>
      <c r="AG159" s="47"/>
      <c r="AH159" s="47"/>
      <c r="AI159" s="47"/>
      <c r="AJ159" s="47"/>
      <c r="AK159" s="47"/>
    </row>
    <row r="160" spans="29:37" x14ac:dyDescent="0.2">
      <c r="AC160" s="47"/>
      <c r="AD160" s="47"/>
      <c r="AE160" s="47"/>
      <c r="AF160" s="47"/>
      <c r="AG160" s="47"/>
      <c r="AH160" s="47"/>
      <c r="AI160" s="47"/>
      <c r="AJ160" s="47"/>
      <c r="AK160" s="47"/>
    </row>
    <row r="161" spans="29:37" x14ac:dyDescent="0.2">
      <c r="AC161" s="47"/>
      <c r="AD161" s="47"/>
      <c r="AE161" s="47"/>
      <c r="AF161" s="47"/>
      <c r="AG161" s="47"/>
      <c r="AH161" s="47"/>
      <c r="AI161" s="47"/>
      <c r="AJ161" s="47"/>
      <c r="AK161" s="47"/>
    </row>
    <row r="162" spans="29:37" x14ac:dyDescent="0.2">
      <c r="AC162" s="47"/>
      <c r="AD162" s="47"/>
      <c r="AE162" s="47"/>
      <c r="AF162" s="47"/>
      <c r="AG162" s="47"/>
      <c r="AH162" s="47"/>
      <c r="AI162" s="47"/>
      <c r="AJ162" s="47"/>
      <c r="AK162" s="47"/>
    </row>
    <row r="163" spans="29:37" x14ac:dyDescent="0.2">
      <c r="AC163" s="47"/>
      <c r="AD163" s="47"/>
      <c r="AE163" s="47"/>
      <c r="AF163" s="47"/>
      <c r="AG163" s="47"/>
      <c r="AH163" s="47"/>
      <c r="AI163" s="47"/>
      <c r="AJ163" s="47"/>
      <c r="AK163" s="47"/>
    </row>
    <row r="164" spans="29:37" x14ac:dyDescent="0.2">
      <c r="AC164" s="47"/>
      <c r="AD164" s="47"/>
      <c r="AE164" s="47"/>
      <c r="AF164" s="47"/>
      <c r="AG164" s="47"/>
      <c r="AH164" s="47"/>
      <c r="AI164" s="47"/>
      <c r="AJ164" s="47"/>
      <c r="AK164" s="47"/>
    </row>
    <row r="165" spans="29:37" x14ac:dyDescent="0.2">
      <c r="AC165" s="47"/>
      <c r="AD165" s="47"/>
      <c r="AE165" s="47"/>
      <c r="AF165" s="47"/>
      <c r="AG165" s="47"/>
      <c r="AH165" s="47"/>
      <c r="AI165" s="47"/>
      <c r="AJ165" s="47"/>
      <c r="AK165" s="47"/>
    </row>
    <row r="166" spans="29:37" x14ac:dyDescent="0.2">
      <c r="AC166" s="47"/>
      <c r="AD166" s="47"/>
      <c r="AE166" s="47"/>
      <c r="AF166" s="47"/>
      <c r="AG166" s="47"/>
      <c r="AH166" s="47"/>
      <c r="AI166" s="47"/>
      <c r="AJ166" s="47"/>
      <c r="AK166" s="47"/>
    </row>
    <row r="167" spans="29:37" x14ac:dyDescent="0.2">
      <c r="AC167" s="47"/>
      <c r="AD167" s="47"/>
      <c r="AE167" s="47"/>
      <c r="AF167" s="47"/>
      <c r="AG167" s="47"/>
      <c r="AH167" s="47"/>
      <c r="AI167" s="47"/>
      <c r="AJ167" s="47"/>
      <c r="AK167" s="47"/>
    </row>
    <row r="168" spans="29:37" x14ac:dyDescent="0.2">
      <c r="AC168" s="47"/>
      <c r="AD168" s="47"/>
      <c r="AE168" s="47"/>
      <c r="AF168" s="47"/>
      <c r="AG168" s="47"/>
      <c r="AH168" s="47"/>
      <c r="AI168" s="47"/>
      <c r="AJ168" s="47"/>
      <c r="AK168" s="47"/>
    </row>
    <row r="169" spans="29:37" x14ac:dyDescent="0.2">
      <c r="AC169" s="47"/>
      <c r="AD169" s="47"/>
      <c r="AE169" s="47"/>
      <c r="AF169" s="47"/>
      <c r="AG169" s="47"/>
      <c r="AH169" s="47"/>
      <c r="AI169" s="47"/>
      <c r="AJ169" s="47"/>
      <c r="AK169" s="47"/>
    </row>
    <row r="170" spans="29:37" x14ac:dyDescent="0.2">
      <c r="AC170" s="47"/>
      <c r="AD170" s="47"/>
      <c r="AE170" s="47"/>
      <c r="AF170" s="47"/>
      <c r="AG170" s="47"/>
      <c r="AH170" s="47"/>
      <c r="AI170" s="47"/>
      <c r="AJ170" s="47"/>
      <c r="AK170" s="47"/>
    </row>
    <row r="171" spans="29:37" x14ac:dyDescent="0.2">
      <c r="AC171" s="47"/>
      <c r="AD171" s="47"/>
      <c r="AE171" s="47"/>
      <c r="AF171" s="47"/>
      <c r="AG171" s="47"/>
      <c r="AH171" s="47"/>
      <c r="AI171" s="47"/>
      <c r="AJ171" s="47"/>
      <c r="AK171" s="47"/>
    </row>
    <row r="172" spans="29:37" x14ac:dyDescent="0.2">
      <c r="AC172" s="47"/>
      <c r="AD172" s="47"/>
      <c r="AE172" s="47"/>
      <c r="AF172" s="47"/>
      <c r="AG172" s="47"/>
      <c r="AH172" s="47"/>
      <c r="AI172" s="47"/>
      <c r="AJ172" s="47"/>
      <c r="AK172" s="47"/>
    </row>
    <row r="173" spans="29:37" x14ac:dyDescent="0.2">
      <c r="AC173" s="47"/>
      <c r="AD173" s="47"/>
      <c r="AE173" s="47"/>
      <c r="AF173" s="47"/>
      <c r="AG173" s="47"/>
      <c r="AH173" s="47"/>
      <c r="AI173" s="47"/>
      <c r="AJ173" s="47"/>
      <c r="AK173" s="47"/>
    </row>
    <row r="174" spans="29:37" x14ac:dyDescent="0.2">
      <c r="AC174" s="47"/>
      <c r="AD174" s="47"/>
      <c r="AE174" s="47"/>
      <c r="AF174" s="47"/>
      <c r="AG174" s="47"/>
      <c r="AH174" s="47"/>
      <c r="AI174" s="47"/>
      <c r="AJ174" s="47"/>
      <c r="AK174" s="47"/>
    </row>
    <row r="175" spans="29:37" x14ac:dyDescent="0.2">
      <c r="AC175" s="47"/>
      <c r="AD175" s="47"/>
      <c r="AE175" s="47"/>
      <c r="AF175" s="47"/>
      <c r="AG175" s="47"/>
      <c r="AH175" s="47"/>
      <c r="AI175" s="47"/>
      <c r="AJ175" s="47"/>
      <c r="AK175" s="47"/>
    </row>
    <row r="176" spans="29:37" x14ac:dyDescent="0.2">
      <c r="AC176" s="47"/>
      <c r="AD176" s="47"/>
      <c r="AE176" s="47"/>
      <c r="AF176" s="47"/>
      <c r="AG176" s="47"/>
      <c r="AH176" s="47"/>
      <c r="AI176" s="47"/>
      <c r="AJ176" s="47"/>
      <c r="AK176" s="47"/>
    </row>
    <row r="177" spans="29:37" x14ac:dyDescent="0.2">
      <c r="AC177" s="47"/>
      <c r="AD177" s="47"/>
      <c r="AE177" s="47"/>
      <c r="AF177" s="47"/>
      <c r="AG177" s="47"/>
      <c r="AH177" s="47"/>
      <c r="AI177" s="47"/>
      <c r="AJ177" s="47"/>
      <c r="AK177" s="47"/>
    </row>
    <row r="178" spans="29:37" x14ac:dyDescent="0.2">
      <c r="AC178" s="47"/>
      <c r="AD178" s="47"/>
      <c r="AE178" s="47"/>
      <c r="AF178" s="47"/>
      <c r="AG178" s="47"/>
      <c r="AH178" s="47"/>
      <c r="AI178" s="47"/>
      <c r="AJ178" s="47"/>
      <c r="AK178" s="47"/>
    </row>
    <row r="179" spans="29:37" x14ac:dyDescent="0.2">
      <c r="AC179" s="47"/>
      <c r="AD179" s="47"/>
      <c r="AE179" s="47"/>
      <c r="AF179" s="47"/>
      <c r="AG179" s="47"/>
      <c r="AH179" s="47"/>
      <c r="AI179" s="47"/>
      <c r="AJ179" s="47"/>
      <c r="AK179" s="47"/>
    </row>
    <row r="180" spans="29:37" x14ac:dyDescent="0.2">
      <c r="AC180" s="47"/>
      <c r="AD180" s="47"/>
      <c r="AE180" s="47"/>
      <c r="AF180" s="47"/>
      <c r="AG180" s="47"/>
      <c r="AH180" s="47"/>
      <c r="AI180" s="47"/>
      <c r="AJ180" s="47"/>
      <c r="AK180" s="47"/>
    </row>
    <row r="181" spans="29:37" x14ac:dyDescent="0.2">
      <c r="AC181" s="47"/>
      <c r="AD181" s="47"/>
      <c r="AE181" s="47"/>
      <c r="AF181" s="47"/>
      <c r="AG181" s="47"/>
      <c r="AH181" s="47"/>
      <c r="AI181" s="47"/>
      <c r="AJ181" s="47"/>
      <c r="AK181" s="47"/>
    </row>
    <row r="182" spans="29:37" x14ac:dyDescent="0.2">
      <c r="AC182" s="47"/>
      <c r="AD182" s="47"/>
      <c r="AE182" s="47"/>
      <c r="AF182" s="47"/>
      <c r="AG182" s="47"/>
      <c r="AH182" s="47"/>
      <c r="AI182" s="47"/>
      <c r="AJ182" s="47"/>
      <c r="AK182" s="47"/>
    </row>
    <row r="183" spans="29:37" x14ac:dyDescent="0.2">
      <c r="AC183" s="47"/>
      <c r="AD183" s="47"/>
      <c r="AE183" s="47"/>
      <c r="AF183" s="47"/>
      <c r="AG183" s="47"/>
      <c r="AH183" s="47"/>
      <c r="AI183" s="47"/>
      <c r="AJ183" s="47"/>
      <c r="AK183" s="47"/>
    </row>
    <row r="184" spans="29:37" x14ac:dyDescent="0.2">
      <c r="AC184" s="47"/>
      <c r="AD184" s="47"/>
      <c r="AE184" s="47"/>
      <c r="AF184" s="47"/>
      <c r="AG184" s="47"/>
      <c r="AH184" s="47"/>
      <c r="AI184" s="47"/>
      <c r="AJ184" s="47"/>
      <c r="AK184" s="47"/>
    </row>
    <row r="185" spans="29:37" x14ac:dyDescent="0.2">
      <c r="AC185" s="47"/>
      <c r="AD185" s="47"/>
      <c r="AE185" s="47"/>
      <c r="AF185" s="47"/>
      <c r="AG185" s="47"/>
      <c r="AH185" s="47"/>
      <c r="AI185" s="47"/>
      <c r="AJ185" s="47"/>
      <c r="AK185" s="47"/>
    </row>
  </sheetData>
  <sheetProtection algorithmName="SHA-512" hashValue="Jvn+ow8NybAEuMNTQ7/i3HjeXUGpRf3Vpf/lMuSTXmNh1xsWwhLgJmqkyrn1Ev273uMgS/5LFqL3FZYuH20pRA==" saltValue="jkQHundkmM48ft9fKHFoeQ==" spinCount="100000" sheet="1" objects="1" scenarios="1"/>
  <mergeCells count="20">
    <mergeCell ref="O14:O16"/>
    <mergeCell ref="P14:P16"/>
    <mergeCell ref="Q14:Q16"/>
    <mergeCell ref="R14:R16"/>
    <mergeCell ref="S14:S16"/>
    <mergeCell ref="C8:G8"/>
    <mergeCell ref="C10:G10"/>
    <mergeCell ref="B14:B16"/>
    <mergeCell ref="C14:C16"/>
    <mergeCell ref="M14:M16"/>
    <mergeCell ref="D15:D16"/>
    <mergeCell ref="E15:E16"/>
    <mergeCell ref="F15:F16"/>
    <mergeCell ref="G15:G16"/>
    <mergeCell ref="H15:H16"/>
    <mergeCell ref="N14:N16"/>
    <mergeCell ref="I15:I16"/>
    <mergeCell ref="J15:J16"/>
    <mergeCell ref="K15:K16"/>
    <mergeCell ref="L15:L16"/>
  </mergeCells>
  <conditionalFormatting sqref="B17:S17">
    <cfRule type="expression" dxfId="309" priority="93">
      <formula>$B$17="FERIADO"</formula>
    </cfRule>
    <cfRule type="expression" dxfId="308" priority="62">
      <formula>$B$17="TERÇA-FEIRA"</formula>
    </cfRule>
    <cfRule type="expression" dxfId="307" priority="61">
      <formula>$B$17="QUINTA-FEIRA"</formula>
    </cfRule>
    <cfRule type="expression" dxfId="306" priority="154">
      <formula>$B$17="SÁBADO"</formula>
    </cfRule>
    <cfRule type="expression" dxfId="305" priority="124">
      <formula>$B$17="DOMINGO"</formula>
    </cfRule>
  </conditionalFormatting>
  <conditionalFormatting sqref="B18:S18">
    <cfRule type="expression" dxfId="304" priority="123">
      <formula>$B$18="DOMINGO"</formula>
    </cfRule>
    <cfRule type="expression" dxfId="303" priority="92">
      <formula>$B$18="FERIADO"</formula>
    </cfRule>
    <cfRule type="expression" dxfId="302" priority="60">
      <formula>$B$18="TERÇA-FEIRA"</formula>
    </cfRule>
    <cfRule type="expression" dxfId="301" priority="59">
      <formula>$B$18="QUINTA-FEIRA"</formula>
    </cfRule>
    <cfRule type="expression" dxfId="300" priority="153">
      <formula>$B$18="SÁBADO"</formula>
    </cfRule>
  </conditionalFormatting>
  <conditionalFormatting sqref="B19:S19">
    <cfRule type="expression" dxfId="299" priority="58">
      <formula>$B$19="TERÇA-FEIRA"</formula>
    </cfRule>
    <cfRule type="expression" dxfId="298" priority="122">
      <formula>$B$19="DOMINGO"</formula>
    </cfRule>
    <cfRule type="expression" dxfId="297" priority="57">
      <formula>$B$19="QUINTA-FEIRA"</formula>
    </cfRule>
    <cfRule type="expression" dxfId="296" priority="91">
      <formula>$B$19="FERIADO"</formula>
    </cfRule>
    <cfRule type="expression" dxfId="295" priority="152">
      <formula>$B$19="SÁBADO"</formula>
    </cfRule>
  </conditionalFormatting>
  <conditionalFormatting sqref="B20:S20">
    <cfRule type="expression" dxfId="294" priority="63">
      <formula>$B$20="FERIADO"</formula>
    </cfRule>
    <cfRule type="expression" dxfId="293" priority="121">
      <formula>$B$20="DOMINGO"</formula>
    </cfRule>
    <cfRule type="expression" dxfId="292" priority="56">
      <formula>$B$20="TERÇA-FEIRA"</formula>
    </cfRule>
    <cfRule type="expression" dxfId="291" priority="55">
      <formula>$B$20="QUINTA-FEIRA"</formula>
    </cfRule>
    <cfRule type="expression" dxfId="290" priority="151">
      <formula>$B$20="SÁBADO"</formula>
    </cfRule>
  </conditionalFormatting>
  <conditionalFormatting sqref="B21:S21">
    <cfRule type="expression" dxfId="289" priority="53">
      <formula>$B$21="QUINTA-FEIRA"</formula>
    </cfRule>
    <cfRule type="expression" dxfId="288" priority="120">
      <formula>$B$21="DOMINGO"</formula>
    </cfRule>
    <cfRule type="expression" dxfId="287" priority="54">
      <formula>$B$21="TERÇA-FEIRA"</formula>
    </cfRule>
    <cfRule type="expression" dxfId="286" priority="90">
      <formula>$B$21="FERIADO"</formula>
    </cfRule>
    <cfRule type="expression" dxfId="285" priority="150">
      <formula>$B$21="SÁBADO"</formula>
    </cfRule>
  </conditionalFormatting>
  <conditionalFormatting sqref="B22:S22">
    <cfRule type="expression" dxfId="284" priority="51">
      <formula>$B$22="QUINTA-FEIRA"</formula>
    </cfRule>
    <cfRule type="expression" dxfId="283" priority="52">
      <formula>$B$22="TERÇA-FEIRA"</formula>
    </cfRule>
    <cfRule type="expression" dxfId="282" priority="119">
      <formula>$B$22="DOMINGO"</formula>
    </cfRule>
    <cfRule type="expression" dxfId="281" priority="155">
      <formula>$B$22="SÁBADO"</formula>
    </cfRule>
    <cfRule type="expression" dxfId="280" priority="89">
      <formula>$B$22="FERIADO"</formula>
    </cfRule>
  </conditionalFormatting>
  <conditionalFormatting sqref="B23:S23">
    <cfRule type="expression" dxfId="279" priority="88">
      <formula>$B$23="FERIADO"</formula>
    </cfRule>
    <cfRule type="expression" dxfId="278" priority="49">
      <formula>$B$23="QUINTA-FEIRA"</formula>
    </cfRule>
    <cfRule type="expression" dxfId="277" priority="149">
      <formula>$B$23="SÁBADO"</formula>
    </cfRule>
    <cfRule type="expression" dxfId="276" priority="118">
      <formula>$B$23="DOMINGO"</formula>
    </cfRule>
    <cfRule type="expression" dxfId="275" priority="50">
      <formula>$B$23="TERÇA-FEIRA"</formula>
    </cfRule>
  </conditionalFormatting>
  <conditionalFormatting sqref="B24:S24">
    <cfRule type="expression" dxfId="274" priority="87">
      <formula>$B$24="FERIADO"</formula>
    </cfRule>
    <cfRule type="expression" dxfId="273" priority="148">
      <formula>$B$24="SÁBADO"</formula>
    </cfRule>
    <cfRule type="expression" dxfId="272" priority="117">
      <formula>$B$24="DOMINGO"</formula>
    </cfRule>
    <cfRule type="expression" dxfId="271" priority="48">
      <formula>$B$24="TERÇA-FEIRA"</formula>
    </cfRule>
    <cfRule type="expression" dxfId="270" priority="47">
      <formula>$B$24="QUINTA-FEIRA"</formula>
    </cfRule>
  </conditionalFormatting>
  <conditionalFormatting sqref="B25:S25">
    <cfRule type="expression" dxfId="269" priority="46">
      <formula>$B$25="TERÇA-FEIRA"</formula>
    </cfRule>
    <cfRule type="expression" dxfId="268" priority="45">
      <formula>$B$25="QUINTA-FEIRA"</formula>
    </cfRule>
    <cfRule type="expression" dxfId="267" priority="116">
      <formula>$B$25="DOMINGO"</formula>
    </cfRule>
    <cfRule type="expression" dxfId="266" priority="147">
      <formula>$B$25="SÁBADO"</formula>
    </cfRule>
    <cfRule type="expression" dxfId="265" priority="86">
      <formula>$B$25="FERIADO"</formula>
    </cfRule>
  </conditionalFormatting>
  <conditionalFormatting sqref="B26:S26">
    <cfRule type="expression" dxfId="264" priority="115">
      <formula>$B$26="DOMINGO"</formula>
    </cfRule>
    <cfRule type="expression" dxfId="263" priority="146">
      <formula>$B$26="SÁBADO"</formula>
    </cfRule>
    <cfRule type="expression" dxfId="262" priority="85">
      <formula>$B$26="FERIADO"</formula>
    </cfRule>
    <cfRule type="expression" dxfId="261" priority="43">
      <formula>$B$26="QUINTA-FEIRA"</formula>
    </cfRule>
    <cfRule type="expression" dxfId="260" priority="44">
      <formula>$B$26="TERÇA-FEIRA"</formula>
    </cfRule>
  </conditionalFormatting>
  <conditionalFormatting sqref="B27:S27">
    <cfRule type="expression" dxfId="259" priority="42">
      <formula>$B$27="TERÇA-FEIRA"</formula>
    </cfRule>
    <cfRule type="expression" dxfId="258" priority="145">
      <formula>$B$27="SÁBADO"</formula>
    </cfRule>
    <cfRule type="expression" dxfId="257" priority="114">
      <formula>$B$27="DOMINGO"</formula>
    </cfRule>
    <cfRule type="expression" dxfId="256" priority="41">
      <formula>$B$27="QUINTA-FEIRA"</formula>
    </cfRule>
    <cfRule type="expression" dxfId="255" priority="84">
      <formula>$B$27="FERIADO"</formula>
    </cfRule>
  </conditionalFormatting>
  <conditionalFormatting sqref="B28:S28">
    <cfRule type="expression" dxfId="254" priority="113">
      <formula>$B$28="DOMINGO"</formula>
    </cfRule>
    <cfRule type="expression" dxfId="253" priority="144">
      <formula>$B$28="SÁBADO"</formula>
    </cfRule>
    <cfRule type="expression" dxfId="252" priority="40">
      <formula>$B$28="TERÇA-FEIRA"</formula>
    </cfRule>
    <cfRule type="expression" dxfId="251" priority="39">
      <formula>$B$28="QUINTA-FEIRA"</formula>
    </cfRule>
    <cfRule type="expression" dxfId="250" priority="83">
      <formula>$B$28="FERIADO"</formula>
    </cfRule>
  </conditionalFormatting>
  <conditionalFormatting sqref="B29:S29">
    <cfRule type="expression" dxfId="249" priority="112">
      <formula>$B$29="DOMINGO"</formula>
    </cfRule>
    <cfRule type="expression" dxfId="248" priority="143">
      <formula>$B$29="SÁBADO"</formula>
    </cfRule>
    <cfRule type="expression" dxfId="247" priority="38">
      <formula>$B$29="TERÇA-FEIRA"</formula>
    </cfRule>
    <cfRule type="expression" dxfId="246" priority="37">
      <formula>$B$29="QUINTA-FEIRA"</formula>
    </cfRule>
    <cfRule type="expression" dxfId="245" priority="82">
      <formula>$B$29="FERIADO"</formula>
    </cfRule>
  </conditionalFormatting>
  <conditionalFormatting sqref="B30:S30">
    <cfRule type="expression" dxfId="244" priority="111">
      <formula>$B$30="DOMINGO"</formula>
    </cfRule>
    <cfRule type="expression" dxfId="243" priority="142">
      <formula>$B$30="SÁBADO"</formula>
    </cfRule>
    <cfRule type="expression" dxfId="242" priority="36">
      <formula>$B$30="TERÇA-FEIRA"</formula>
    </cfRule>
    <cfRule type="expression" dxfId="241" priority="35">
      <formula>$B$30="QUINTA-FEIRA"</formula>
    </cfRule>
    <cfRule type="expression" dxfId="240" priority="81">
      <formula>$B$30="FERIADO"</formula>
    </cfRule>
  </conditionalFormatting>
  <conditionalFormatting sqref="B31:S31">
    <cfRule type="expression" dxfId="239" priority="141">
      <formula>$B$31="SÁBADO"</formula>
    </cfRule>
    <cfRule type="expression" dxfId="238" priority="34">
      <formula>$B$31="TERÇA-FEIRA"</formula>
    </cfRule>
    <cfRule type="expression" dxfId="237" priority="33">
      <formula>$B$31="QUINTA-FEIRA"</formula>
    </cfRule>
    <cfRule type="expression" dxfId="236" priority="80">
      <formula>$B$31="FERIADO"</formula>
    </cfRule>
    <cfRule type="expression" dxfId="235" priority="110">
      <formula>$B$31="DOMINGO"</formula>
    </cfRule>
  </conditionalFormatting>
  <conditionalFormatting sqref="B32:S32">
    <cfRule type="expression" dxfId="234" priority="140">
      <formula>$B$32="SÁBADO"</formula>
    </cfRule>
    <cfRule type="expression" dxfId="233" priority="32">
      <formula>$B$32="TERÇA-FEIRA"</formula>
    </cfRule>
    <cfRule type="expression" dxfId="232" priority="31">
      <formula>$B$32="QUINTA-FEIRA"</formula>
    </cfRule>
    <cfRule type="expression" dxfId="231" priority="79">
      <formula>$B$32="FERIADO"</formula>
    </cfRule>
    <cfRule type="expression" dxfId="230" priority="109">
      <formula>$B$32="DOMINGO"</formula>
    </cfRule>
  </conditionalFormatting>
  <conditionalFormatting sqref="B33:S33">
    <cfRule type="expression" dxfId="229" priority="29">
      <formula>$B$33="QUINTA-FEIRA"</formula>
    </cfRule>
    <cfRule type="expression" dxfId="228" priority="30">
      <formula>$B$33="TERÇA-FEIRA"</formula>
    </cfRule>
    <cfRule type="expression" dxfId="227" priority="78">
      <formula>$B$33="FERIADO"</formula>
    </cfRule>
    <cfRule type="expression" dxfId="226" priority="108">
      <formula>$B$33="DOMINGO"</formula>
    </cfRule>
    <cfRule type="expression" dxfId="225" priority="139">
      <formula>$B$33="SÁBADO"</formula>
    </cfRule>
  </conditionalFormatting>
  <conditionalFormatting sqref="B34:S34">
    <cfRule type="expression" dxfId="224" priority="138">
      <formula>$B$34="SÁBADO"</formula>
    </cfRule>
    <cfRule type="expression" dxfId="223" priority="107">
      <formula>$B$34="DOMINGO"</formula>
    </cfRule>
    <cfRule type="expression" dxfId="222" priority="77">
      <formula>$B$34="FERIADO"</formula>
    </cfRule>
    <cfRule type="expression" dxfId="221" priority="28">
      <formula>$B$34="TERÇA-FEIRA"</formula>
    </cfRule>
    <cfRule type="expression" dxfId="220" priority="27">
      <formula>$B$34="QUINTA-FEIRA"</formula>
    </cfRule>
  </conditionalFormatting>
  <conditionalFormatting sqref="B35:S35">
    <cfRule type="expression" dxfId="219" priority="76">
      <formula>$B$35="FERIADO"</formula>
    </cfRule>
    <cfRule type="expression" dxfId="218" priority="137">
      <formula>$B$35="SÁBADO"</formula>
    </cfRule>
    <cfRule type="expression" dxfId="217" priority="106">
      <formula>$B$35="DOMINGO"</formula>
    </cfRule>
    <cfRule type="expression" dxfId="216" priority="26">
      <formula>$B$35="TERÇA-FEIRA"</formula>
    </cfRule>
    <cfRule type="expression" dxfId="215" priority="25">
      <formula>$B$35="QUINTA-FEIRA"</formula>
    </cfRule>
  </conditionalFormatting>
  <conditionalFormatting sqref="B36:S36">
    <cfRule type="expression" dxfId="214" priority="75">
      <formula>$B$36="FERIADO"</formula>
    </cfRule>
    <cfRule type="expression" dxfId="213" priority="136">
      <formula>$B$36="SÁBADO"</formula>
    </cfRule>
    <cfRule type="expression" dxfId="212" priority="105">
      <formula>$B$36="DOMINGO"</formula>
    </cfRule>
    <cfRule type="expression" dxfId="211" priority="24">
      <formula>$B$36="TERÇA-FEIRA"</formula>
    </cfRule>
    <cfRule type="expression" dxfId="210" priority="23">
      <formula>$B$36="QUINTA-FEIRA"</formula>
    </cfRule>
  </conditionalFormatting>
  <conditionalFormatting sqref="B37:S37">
    <cfRule type="expression" dxfId="209" priority="21">
      <formula>$B$37="QUINTA-FEIRA"</formula>
    </cfRule>
    <cfRule type="expression" dxfId="208" priority="74">
      <formula>$B$37="FERIADO"</formula>
    </cfRule>
    <cfRule type="expression" dxfId="207" priority="135">
      <formula>$B$37="SÁBADO"</formula>
    </cfRule>
    <cfRule type="expression" dxfId="206" priority="104">
      <formula>$B$37="DOMINGO"</formula>
    </cfRule>
    <cfRule type="expression" dxfId="205" priority="22">
      <formula>$B$37="TERÇA-FEIRA"</formula>
    </cfRule>
  </conditionalFormatting>
  <conditionalFormatting sqref="B38:S38">
    <cfRule type="expression" dxfId="204" priority="19">
      <formula>$B$38="QUINTA-FEIRA"</formula>
    </cfRule>
    <cfRule type="expression" dxfId="203" priority="73">
      <formula>$B$38="FERIADO"</formula>
    </cfRule>
    <cfRule type="expression" dxfId="202" priority="20">
      <formula>$B$38="TERÇA-FEIRA"</formula>
    </cfRule>
    <cfRule type="expression" dxfId="201" priority="134">
      <formula>$B$38="SÁBADO"</formula>
    </cfRule>
    <cfRule type="expression" dxfId="200" priority="103">
      <formula>$B$38="DOMINGO"</formula>
    </cfRule>
  </conditionalFormatting>
  <conditionalFormatting sqref="B39:S39">
    <cfRule type="expression" dxfId="199" priority="102">
      <formula>$B$39="DOMINGO"</formula>
    </cfRule>
    <cfRule type="expression" dxfId="198" priority="18">
      <formula>$B$39="TERÇA-FEIRA"</formula>
    </cfRule>
    <cfRule type="expression" dxfId="197" priority="72">
      <formula>$B$39="FERIADO"</formula>
    </cfRule>
    <cfRule type="expression" dxfId="196" priority="17">
      <formula>$B$39="QUINTA-FEIRA"</formula>
    </cfRule>
    <cfRule type="expression" dxfId="195" priority="133">
      <formula>$B$39="SÁBADO"</formula>
    </cfRule>
  </conditionalFormatting>
  <conditionalFormatting sqref="B40:S40">
    <cfRule type="expression" dxfId="194" priority="15">
      <formula>$B$40="QUINTA-FEIRA"</formula>
    </cfRule>
    <cfRule type="expression" dxfId="193" priority="132">
      <formula>$B$40="SÁBADO"</formula>
    </cfRule>
    <cfRule type="expression" dxfId="192" priority="71">
      <formula>$B$40="FERIADO"</formula>
    </cfRule>
    <cfRule type="expression" dxfId="191" priority="101">
      <formula>$B$40="DOMINGO"</formula>
    </cfRule>
    <cfRule type="expression" dxfId="190" priority="16">
      <formula>$B$40="TERÇA-FEIRA"</formula>
    </cfRule>
  </conditionalFormatting>
  <conditionalFormatting sqref="B41:S41">
    <cfRule type="expression" dxfId="189" priority="131">
      <formula>$B$41="SÁBADO"</formula>
    </cfRule>
    <cfRule type="expression" dxfId="188" priority="14">
      <formula>$B$41="TERÇA-FEIRA"</formula>
    </cfRule>
    <cfRule type="expression" dxfId="187" priority="100">
      <formula>$B$41="DOMINGO"</formula>
    </cfRule>
    <cfRule type="expression" dxfId="186" priority="70">
      <formula>$B$41="FERIADO"</formula>
    </cfRule>
    <cfRule type="expression" dxfId="185" priority="13">
      <formula>$B$41="QUINTA-FEIRA"</formula>
    </cfRule>
  </conditionalFormatting>
  <conditionalFormatting sqref="B42:S42">
    <cfRule type="expression" dxfId="184" priority="69">
      <formula>$B$42="FERIADO"</formula>
    </cfRule>
    <cfRule type="expression" dxfId="183" priority="12">
      <formula>$B$42="TERÇA-FEIRA"</formula>
    </cfRule>
    <cfRule type="expression" dxfId="182" priority="130">
      <formula>$B$42="SÁBADO"</formula>
    </cfRule>
    <cfRule type="expression" dxfId="181" priority="11">
      <formula>$B$42="QUINTA-FEIRA"</formula>
    </cfRule>
    <cfRule type="expression" dxfId="180" priority="99">
      <formula>$B$42="DOMINGO"</formula>
    </cfRule>
  </conditionalFormatting>
  <conditionalFormatting sqref="B43:S43">
    <cfRule type="expression" dxfId="179" priority="68">
      <formula>$B$43="FERIADO"</formula>
    </cfRule>
    <cfRule type="expression" dxfId="178" priority="9">
      <formula>$B$43="QUINTA-FEIRA"</formula>
    </cfRule>
    <cfRule type="expression" dxfId="177" priority="10">
      <formula>$B$43="TERÇA-FEIRA"</formula>
    </cfRule>
    <cfRule type="expression" dxfId="176" priority="129">
      <formula>$B$43="SÁBADO"</formula>
    </cfRule>
    <cfRule type="expression" dxfId="175" priority="98">
      <formula>$B$43="DOMINGO"</formula>
    </cfRule>
  </conditionalFormatting>
  <conditionalFormatting sqref="B44:S44">
    <cfRule type="expression" dxfId="174" priority="67">
      <formula>$B$44="FERIADO"</formula>
    </cfRule>
    <cfRule type="expression" dxfId="173" priority="97">
      <formula>$B$44="DOMINGO"</formula>
    </cfRule>
    <cfRule type="expression" dxfId="172" priority="128">
      <formula>$B$44="SÁBADO"</formula>
    </cfRule>
    <cfRule type="expression" dxfId="171" priority="8">
      <formula>$B$44="TERÇA-FEIRA"</formula>
    </cfRule>
    <cfRule type="expression" dxfId="170" priority="7">
      <formula>$B$44="QUINTA-FEIRA"</formula>
    </cfRule>
  </conditionalFormatting>
  <conditionalFormatting sqref="B45:S45">
    <cfRule type="expression" dxfId="169" priority="6">
      <formula>$B$45="TERÇA-FEIRA"</formula>
    </cfRule>
    <cfRule type="expression" dxfId="168" priority="5">
      <formula>$B$45="QUINTA-FEIRA"</formula>
    </cfRule>
    <cfRule type="expression" dxfId="167" priority="127">
      <formula>$B$45="SÁBADO"</formula>
    </cfRule>
    <cfRule type="expression" dxfId="166" priority="66">
      <formula>$B$45="FERIADO"</formula>
    </cfRule>
    <cfRule type="expression" dxfId="165" priority="96">
      <formula>$B$45="DOMINGO"</formula>
    </cfRule>
  </conditionalFormatting>
  <conditionalFormatting sqref="B46:S46">
    <cfRule type="expression" dxfId="164" priority="95">
      <formula>$B$46="DOMINGO"</formula>
    </cfRule>
    <cfRule type="expression" dxfId="163" priority="3">
      <formula>$B$46="QUINTA-FEIRA"</formula>
    </cfRule>
    <cfRule type="expression" dxfId="162" priority="65">
      <formula>$B$46="FERIADO"</formula>
    </cfRule>
    <cfRule type="expression" dxfId="161" priority="126">
      <formula>$B$46="SÁBADO"</formula>
    </cfRule>
    <cfRule type="expression" dxfId="160" priority="4">
      <formula>$B$46="TERÇA-FEIRA"</formula>
    </cfRule>
  </conditionalFormatting>
  <conditionalFormatting sqref="B47:S47">
    <cfRule type="expression" dxfId="159" priority="125">
      <formula>$B$47="SÁBADO"</formula>
    </cfRule>
    <cfRule type="expression" dxfId="158" priority="2">
      <formula>$B$47="TERÇA-FEIRA"</formula>
    </cfRule>
    <cfRule type="expression" dxfId="157" priority="1">
      <formula>$B$47="QUINTA-FEIRA"</formula>
    </cfRule>
    <cfRule type="expression" dxfId="156" priority="64">
      <formula>$B$47="FERIADO"</formula>
    </cfRule>
    <cfRule type="expression" dxfId="155" priority="94">
      <formula>$B$47="DOMINGO"</formula>
    </cfRule>
  </conditionalFormatting>
  <pageMargins left="0.23622047244094488" right="0.23622047244094488" top="0.19685039370078741" bottom="0.19685039370078741" header="0.31496062992125984" footer="0.31496062992125984"/>
  <pageSetup paperSize="9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FDE1D-A204-461E-9C87-683C4703FC0E}">
  <dimension ref="A2:AK185"/>
  <sheetViews>
    <sheetView showGridLines="0" zoomScaleNormal="100" workbookViewId="0">
      <selection activeCell="C8" sqref="C8:G8"/>
    </sheetView>
  </sheetViews>
  <sheetFormatPr defaultColWidth="9.140625" defaultRowHeight="11.25" x14ac:dyDescent="0.2"/>
  <cols>
    <col min="1" max="1" width="9.140625" style="6"/>
    <col min="2" max="2" width="14.5703125" style="5" customWidth="1"/>
    <col min="3" max="3" width="5.7109375" style="5" customWidth="1"/>
    <col min="4" max="5" width="8.7109375" style="8" customWidth="1"/>
    <col min="6" max="6" width="7.5703125" style="8" customWidth="1"/>
    <col min="7" max="8" width="8.7109375" style="8" customWidth="1"/>
    <col min="9" max="9" width="10" style="6" customWidth="1"/>
    <col min="10" max="12" width="9.85546875" style="6" customWidth="1"/>
    <col min="13" max="13" width="10.5703125" style="6" customWidth="1"/>
    <col min="14" max="14" width="9.42578125" style="6" customWidth="1"/>
    <col min="15" max="15" width="14.28515625" style="6" customWidth="1"/>
    <col min="16" max="16" width="13.85546875" style="6" customWidth="1"/>
    <col min="17" max="18" width="9.5703125" style="6" customWidth="1"/>
    <col min="19" max="19" width="8.7109375" style="6" customWidth="1"/>
    <col min="20" max="20" width="4.85546875" style="84" bestFit="1" customWidth="1"/>
    <col min="21" max="21" width="3.28515625" style="84" customWidth="1"/>
    <col min="22" max="22" width="22.85546875" style="53" customWidth="1"/>
    <col min="23" max="23" width="15.5703125" style="84" customWidth="1"/>
    <col min="24" max="24" width="22.85546875" style="84" customWidth="1"/>
    <col min="25" max="25" width="14" style="53" customWidth="1"/>
    <col min="26" max="26" width="9.140625" style="53"/>
    <col min="27" max="27" width="11.28515625" style="53" customWidth="1"/>
    <col min="28" max="28" width="9.140625" style="53"/>
    <col min="29" max="16384" width="9.140625" style="6"/>
  </cols>
  <sheetData>
    <row r="2" spans="2:37" ht="13.5" customHeight="1" x14ac:dyDescent="0.2"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11"/>
      <c r="U2" s="11"/>
      <c r="V2" s="11"/>
      <c r="W2" s="11"/>
      <c r="X2" s="11"/>
      <c r="Y2" s="11"/>
    </row>
    <row r="3" spans="2:37" ht="13.5" customHeight="1" x14ac:dyDescent="0.2">
      <c r="C3" s="58" t="s">
        <v>20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7"/>
      <c r="S3" s="57"/>
      <c r="T3" s="12"/>
      <c r="U3" s="12"/>
      <c r="V3" s="11"/>
      <c r="W3" s="11"/>
      <c r="X3" s="11"/>
      <c r="Y3" s="11"/>
    </row>
    <row r="4" spans="2:37" ht="13.5" customHeight="1" x14ac:dyDescent="0.2">
      <c r="C4" s="14"/>
      <c r="D4" s="14"/>
      <c r="E4" s="10"/>
      <c r="F4" s="24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3"/>
      <c r="S4" s="13"/>
      <c r="T4" s="68"/>
      <c r="U4" s="68"/>
      <c r="V4" s="11"/>
      <c r="W4" s="12"/>
      <c r="X4" s="11"/>
      <c r="Y4" s="11"/>
    </row>
    <row r="5" spans="2:37" ht="13.5" customHeight="1" x14ac:dyDescent="0.2">
      <c r="C5" s="14"/>
      <c r="D5" s="14"/>
      <c r="E5" s="10"/>
      <c r="F5" s="24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3"/>
      <c r="S5" s="13"/>
      <c r="T5" s="68"/>
      <c r="U5" s="68"/>
      <c r="V5" s="11"/>
      <c r="W5" s="12"/>
      <c r="X5" s="11"/>
      <c r="Y5" s="11"/>
    </row>
    <row r="6" spans="2:37" ht="13.5" customHeight="1" x14ac:dyDescent="0.2">
      <c r="C6" s="14"/>
      <c r="D6" s="14"/>
      <c r="E6" s="10"/>
      <c r="F6" s="24"/>
      <c r="G6" s="10"/>
      <c r="H6" s="10"/>
      <c r="I6" s="89"/>
      <c r="J6" s="89"/>
      <c r="K6" s="89"/>
      <c r="L6" s="89"/>
      <c r="M6" s="10"/>
      <c r="N6" s="10"/>
      <c r="O6" s="10"/>
      <c r="P6" s="10"/>
      <c r="Q6" s="10"/>
      <c r="R6" s="13"/>
      <c r="S6" s="13"/>
      <c r="T6" s="68"/>
      <c r="U6" s="68"/>
      <c r="V6" s="11"/>
      <c r="W6" s="12"/>
      <c r="X6" s="11"/>
      <c r="Y6" s="11"/>
    </row>
    <row r="7" spans="2:37" ht="13.5" customHeight="1" x14ac:dyDescent="0.2">
      <c r="C7" s="14"/>
      <c r="D7" s="14"/>
      <c r="E7" s="10"/>
      <c r="F7" s="2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3"/>
      <c r="S7" s="13"/>
      <c r="T7" s="68"/>
      <c r="U7" s="68"/>
      <c r="V7" s="11"/>
      <c r="W7" s="12"/>
      <c r="X7" s="11"/>
      <c r="Y7" s="11"/>
    </row>
    <row r="8" spans="2:37" ht="13.5" customHeight="1" x14ac:dyDescent="0.2">
      <c r="B8" s="90" t="s">
        <v>35</v>
      </c>
      <c r="C8" s="94"/>
      <c r="D8" s="94"/>
      <c r="E8" s="94"/>
      <c r="F8" s="94"/>
      <c r="G8" s="94"/>
      <c r="H8" s="46"/>
      <c r="I8" s="46"/>
      <c r="O8" s="23"/>
      <c r="R8" s="15"/>
      <c r="S8" s="15"/>
      <c r="T8" s="68"/>
      <c r="U8" s="68"/>
      <c r="V8" s="11"/>
      <c r="Y8" s="11"/>
    </row>
    <row r="9" spans="2:37" ht="6.75" customHeight="1" x14ac:dyDescent="0.2">
      <c r="B9" s="90"/>
      <c r="C9" s="56"/>
      <c r="D9" s="56"/>
      <c r="E9" s="56"/>
      <c r="F9" s="56"/>
      <c r="G9" s="56"/>
      <c r="H9" s="46"/>
      <c r="I9" s="46"/>
      <c r="O9" s="23"/>
      <c r="R9" s="15"/>
      <c r="S9" s="15"/>
      <c r="T9" s="68"/>
      <c r="U9" s="68"/>
      <c r="V9" s="11"/>
      <c r="Y9" s="11"/>
    </row>
    <row r="10" spans="2:37" ht="13.5" customHeight="1" x14ac:dyDescent="0.2">
      <c r="B10" s="90" t="s">
        <v>36</v>
      </c>
      <c r="C10" s="94"/>
      <c r="D10" s="94"/>
      <c r="E10" s="94"/>
      <c r="F10" s="94"/>
      <c r="G10" s="94"/>
      <c r="H10" s="46"/>
      <c r="K10" s="91" t="s">
        <v>29</v>
      </c>
      <c r="L10" s="92"/>
      <c r="M10" s="92"/>
      <c r="N10" s="92"/>
      <c r="O10" s="92"/>
      <c r="P10" s="92"/>
      <c r="Q10" s="92"/>
      <c r="R10" s="92"/>
      <c r="S10" s="92"/>
      <c r="T10" s="68"/>
      <c r="U10" s="68"/>
      <c r="V10" s="11"/>
      <c r="W10" s="11"/>
      <c r="X10" s="11"/>
      <c r="Y10" s="11"/>
    </row>
    <row r="11" spans="2:37" ht="6.75" customHeight="1" x14ac:dyDescent="0.2">
      <c r="B11" s="90"/>
      <c r="C11" s="56"/>
      <c r="D11" s="56"/>
      <c r="E11" s="56"/>
      <c r="F11" s="55"/>
      <c r="G11" s="23"/>
      <c r="H11" s="46"/>
      <c r="I11" s="46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68"/>
      <c r="U11" s="68"/>
      <c r="V11" s="11"/>
      <c r="W11" s="11"/>
      <c r="X11" s="11"/>
      <c r="Y11" s="11"/>
    </row>
    <row r="12" spans="2:37" ht="13.5" customHeight="1" x14ac:dyDescent="0.2">
      <c r="B12" s="90" t="s">
        <v>37</v>
      </c>
      <c r="C12" s="54" t="s">
        <v>51</v>
      </c>
      <c r="F12" s="54"/>
      <c r="G12" s="54"/>
      <c r="H12" s="54"/>
      <c r="I12" s="54"/>
      <c r="J12" s="54"/>
      <c r="K12" s="54"/>
      <c r="L12" s="54"/>
      <c r="M12" s="54"/>
      <c r="N12" s="54"/>
      <c r="O12" s="54"/>
      <c r="R12" s="15"/>
      <c r="S12" s="15"/>
      <c r="T12" s="68"/>
      <c r="U12" s="68"/>
      <c r="V12" s="11"/>
      <c r="W12" s="11"/>
      <c r="X12" s="11"/>
      <c r="Y12" s="11"/>
      <c r="AC12" s="47"/>
      <c r="AD12" s="47"/>
      <c r="AE12" s="47"/>
      <c r="AF12" s="47"/>
      <c r="AG12" s="47"/>
      <c r="AH12" s="47"/>
      <c r="AI12" s="47"/>
      <c r="AJ12" s="47"/>
      <c r="AK12" s="47"/>
    </row>
    <row r="13" spans="2:37" ht="13.5" customHeight="1" thickBot="1" x14ac:dyDescent="0.25">
      <c r="B13" s="68"/>
      <c r="C13" s="68"/>
      <c r="D13" s="69"/>
      <c r="E13" s="68"/>
      <c r="F13" s="70"/>
      <c r="G13" s="68"/>
      <c r="H13" s="68"/>
      <c r="I13" s="71">
        <v>0</v>
      </c>
      <c r="J13" s="69"/>
      <c r="K13" s="69"/>
      <c r="L13" s="69"/>
      <c r="M13" s="72">
        <v>4.0972222222222222E-2</v>
      </c>
      <c r="N13" s="73">
        <v>4.1666666666666664E-2</v>
      </c>
      <c r="O13" s="11"/>
      <c r="P13" s="72">
        <v>8.3333333333333329E-2</v>
      </c>
      <c r="Q13" s="73">
        <v>0.25</v>
      </c>
      <c r="R13" s="69">
        <v>0.33263888888888887</v>
      </c>
      <c r="S13" s="69">
        <v>0.33333333333333331</v>
      </c>
      <c r="T13" s="68"/>
      <c r="U13" s="68"/>
      <c r="V13" s="11"/>
      <c r="W13" s="11"/>
      <c r="X13" s="11"/>
      <c r="Y13" s="11"/>
      <c r="AC13" s="47"/>
      <c r="AD13" s="47"/>
      <c r="AE13" s="47"/>
      <c r="AF13" s="47"/>
      <c r="AG13" s="47"/>
      <c r="AH13" s="47"/>
      <c r="AI13" s="47"/>
      <c r="AJ13" s="47"/>
      <c r="AK13" s="47"/>
    </row>
    <row r="14" spans="2:37" ht="13.5" customHeight="1" x14ac:dyDescent="0.2">
      <c r="B14" s="95" t="s">
        <v>28</v>
      </c>
      <c r="C14" s="103" t="s">
        <v>0</v>
      </c>
      <c r="D14" s="62" t="s">
        <v>1</v>
      </c>
      <c r="E14" s="63"/>
      <c r="F14" s="65"/>
      <c r="G14" s="62" t="s">
        <v>2</v>
      </c>
      <c r="H14" s="63"/>
      <c r="I14" s="64"/>
      <c r="J14" s="62" t="s">
        <v>33</v>
      </c>
      <c r="K14" s="63"/>
      <c r="L14" s="64"/>
      <c r="M14" s="119" t="s">
        <v>17</v>
      </c>
      <c r="N14" s="117" t="s">
        <v>3</v>
      </c>
      <c r="O14" s="125" t="s">
        <v>22</v>
      </c>
      <c r="P14" s="128" t="s">
        <v>16</v>
      </c>
      <c r="Q14" s="122" t="s">
        <v>23</v>
      </c>
      <c r="R14" s="100" t="s">
        <v>21</v>
      </c>
      <c r="S14" s="106" t="s">
        <v>34</v>
      </c>
      <c r="T14" s="12"/>
      <c r="U14" s="12"/>
      <c r="V14" s="11"/>
      <c r="W14" s="11"/>
      <c r="X14" s="85"/>
      <c r="Y14" s="11"/>
      <c r="AC14" s="47"/>
      <c r="AD14" s="47"/>
      <c r="AE14" s="47"/>
      <c r="AF14" s="47"/>
      <c r="AG14" s="47"/>
      <c r="AH14" s="47"/>
      <c r="AI14" s="47"/>
      <c r="AJ14" s="47"/>
      <c r="AK14" s="47"/>
    </row>
    <row r="15" spans="2:37" ht="13.5" customHeight="1" x14ac:dyDescent="0.2">
      <c r="B15" s="96"/>
      <c r="C15" s="104"/>
      <c r="D15" s="109" t="s">
        <v>4</v>
      </c>
      <c r="E15" s="115" t="s">
        <v>5</v>
      </c>
      <c r="F15" s="111" t="s">
        <v>24</v>
      </c>
      <c r="G15" s="113" t="s">
        <v>4</v>
      </c>
      <c r="H15" s="115" t="s">
        <v>5</v>
      </c>
      <c r="I15" s="98" t="s">
        <v>24</v>
      </c>
      <c r="J15" s="113" t="s">
        <v>4</v>
      </c>
      <c r="K15" s="115" t="s">
        <v>5</v>
      </c>
      <c r="L15" s="98" t="s">
        <v>24</v>
      </c>
      <c r="M15" s="120"/>
      <c r="N15" s="118"/>
      <c r="O15" s="126"/>
      <c r="P15" s="129"/>
      <c r="Q15" s="123" t="s">
        <v>6</v>
      </c>
      <c r="R15" s="101"/>
      <c r="S15" s="107" t="s">
        <v>7</v>
      </c>
      <c r="T15" s="12"/>
      <c r="U15" s="12"/>
      <c r="V15" s="11"/>
      <c r="W15" s="11"/>
      <c r="X15" s="11"/>
      <c r="Y15" s="11"/>
      <c r="AC15" s="47"/>
      <c r="AD15" s="47"/>
      <c r="AE15" s="47"/>
      <c r="AF15" s="47"/>
      <c r="AG15" s="47"/>
      <c r="AH15" s="47"/>
      <c r="AI15" s="47"/>
      <c r="AJ15" s="47"/>
      <c r="AK15" s="47"/>
    </row>
    <row r="16" spans="2:37" ht="13.5" customHeight="1" thickBot="1" x14ac:dyDescent="0.25">
      <c r="B16" s="97"/>
      <c r="C16" s="105"/>
      <c r="D16" s="110"/>
      <c r="E16" s="116"/>
      <c r="F16" s="112"/>
      <c r="G16" s="114"/>
      <c r="H16" s="116"/>
      <c r="I16" s="99"/>
      <c r="J16" s="114"/>
      <c r="K16" s="116"/>
      <c r="L16" s="99"/>
      <c r="M16" s="121"/>
      <c r="N16" s="99"/>
      <c r="O16" s="127"/>
      <c r="P16" s="130"/>
      <c r="Q16" s="124" t="s">
        <v>8</v>
      </c>
      <c r="R16" s="102"/>
      <c r="S16" s="108"/>
      <c r="T16" s="12"/>
      <c r="U16" s="12"/>
      <c r="V16" s="12"/>
      <c r="W16" s="12"/>
      <c r="X16" s="12"/>
      <c r="Y16" s="11"/>
      <c r="AC16" s="47"/>
      <c r="AD16" s="47"/>
      <c r="AE16" s="47"/>
      <c r="AF16" s="47"/>
      <c r="AG16" s="47"/>
      <c r="AH16" s="47"/>
      <c r="AI16" s="47"/>
      <c r="AJ16" s="47"/>
      <c r="AK16" s="47"/>
    </row>
    <row r="17" spans="2:37" ht="13.5" customHeight="1" x14ac:dyDescent="0.2">
      <c r="B17" s="27" t="s">
        <v>11</v>
      </c>
      <c r="C17" s="49">
        <v>1</v>
      </c>
      <c r="D17" s="29">
        <v>0</v>
      </c>
      <c r="E17" s="30">
        <v>0</v>
      </c>
      <c r="F17" s="31">
        <f t="shared" ref="F17:F24" si="0">IF(E17&gt;D17,SUM(E17-D17),$I$13)</f>
        <v>0</v>
      </c>
      <c r="G17" s="29">
        <v>0</v>
      </c>
      <c r="H17" s="30">
        <v>0</v>
      </c>
      <c r="I17" s="32">
        <f t="shared" ref="I17:I32" si="1">IF(H17&gt;G17,SUM(H17-G17),$I$13)</f>
        <v>0</v>
      </c>
      <c r="J17" s="29">
        <v>0</v>
      </c>
      <c r="K17" s="30">
        <v>0</v>
      </c>
      <c r="L17" s="32">
        <f>IF(K17&gt;J17,SUM(K17-J17),$I$13)</f>
        <v>0</v>
      </c>
      <c r="M17" s="33">
        <f>IF(AND(E17&gt;$I$13,G17&gt;$I$13,H17&gt;$I$13,J17&gt;$I$13),(J17-H17)+(G17-E17),IF(AND(E17&gt;$I$13,G17&gt;$I$13),G17-E17,(IF(AND(H17&gt;0,J17&gt;0),J17-H17,$I$13))))</f>
        <v>0</v>
      </c>
      <c r="N17" s="34">
        <f>(E17-D17)+(H17-G17)+(K17-J17)</f>
        <v>0</v>
      </c>
      <c r="O17" s="66">
        <f t="shared" ref="O17:O47" si="2">IF(OR(B17="SÁBADO",B17="DOMINGO",B17="FERIADO"),$I$13,IF(N17&gt;=$S$13,$P$13,IF(AND(N17&lt;=$S$13,N17&gt;$Q$13),N17-$Q$13,$I$13)))</f>
        <v>0</v>
      </c>
      <c r="P17" s="32" t="str">
        <f>IF(T17&lt;=0,"0:00",N17-$S$13)</f>
        <v>0:00</v>
      </c>
      <c r="Q17" s="50" t="str">
        <f t="shared" ref="Q17:Q47" si="3">IF(B17="SÁBADO",N17,IF(B17="DOMINGO",N17,IF(B17="FERIADO",N17,P17)))</f>
        <v>0:00</v>
      </c>
      <c r="R17" s="51">
        <f t="shared" ref="R17:R47" si="4">IF(W17&lt;$I$13,$I$13,IF(AND(N17&gt;=$S$13,M17&lt;=$M$13),W17,Q17))</f>
        <v>0</v>
      </c>
      <c r="S17" s="35">
        <f>R17</f>
        <v>0</v>
      </c>
      <c r="T17" s="86">
        <f t="shared" ref="T17:T45" si="5">N17-$S$13</f>
        <v>-0.33333333333333331</v>
      </c>
      <c r="U17" s="86"/>
      <c r="V17" s="87">
        <f t="shared" ref="V17:V47" si="6">$Q$13-N17</f>
        <v>0.25</v>
      </c>
      <c r="W17" s="86">
        <f t="shared" ref="W17:W47" si="7">IF(AND(N17&gt;=$S$13,M17&gt;$M$13),Q17,Q17-($N$13-M17))</f>
        <v>-4.1666666666666664E-2</v>
      </c>
      <c r="X17" s="11"/>
      <c r="Y17" s="74">
        <f t="shared" ref="Y17:Y47" si="8">IF(G17&gt;0,G17-E17,$I$13)</f>
        <v>0</v>
      </c>
      <c r="Z17" s="74">
        <f t="shared" ref="Z17:Z47" si="9">IF(J17&gt;0,J17-H17,$I$13)</f>
        <v>0</v>
      </c>
      <c r="AA17" s="75">
        <f>Y17+Z17</f>
        <v>0</v>
      </c>
      <c r="AC17" s="47"/>
      <c r="AD17" s="47"/>
      <c r="AE17" s="47"/>
      <c r="AF17" s="47"/>
      <c r="AG17" s="47"/>
      <c r="AH17" s="47"/>
      <c r="AI17" s="47"/>
      <c r="AJ17" s="47"/>
      <c r="AK17" s="47"/>
    </row>
    <row r="18" spans="2:37" ht="13.5" customHeight="1" x14ac:dyDescent="0.2">
      <c r="B18" s="27" t="s">
        <v>12</v>
      </c>
      <c r="C18" s="28">
        <v>2</v>
      </c>
      <c r="D18" s="29">
        <v>0</v>
      </c>
      <c r="E18" s="30">
        <v>0</v>
      </c>
      <c r="F18" s="31">
        <f t="shared" si="0"/>
        <v>0</v>
      </c>
      <c r="G18" s="29">
        <v>0</v>
      </c>
      <c r="H18" s="30">
        <v>0</v>
      </c>
      <c r="I18" s="32">
        <f t="shared" si="1"/>
        <v>0</v>
      </c>
      <c r="J18" s="29">
        <v>0</v>
      </c>
      <c r="K18" s="30">
        <v>0</v>
      </c>
      <c r="L18" s="32">
        <f>IF(K18&gt;J18,SUM(K18-J18),$I$13)</f>
        <v>0</v>
      </c>
      <c r="M18" s="33">
        <f t="shared" ref="M18:M38" si="10">IF(AND(E18&gt;$I$13,G18&gt;$I$13,H18&gt;$I$13,J18&gt;$I$13),(J18-H18)+(G18-E18),IF(AND(E18&gt;$I$13,G18&gt;$I$13),G18-E18,(IF(AND(H18&gt;0,J18&gt;0),J18-H18,$I$13))))</f>
        <v>0</v>
      </c>
      <c r="N18" s="34">
        <f t="shared" ref="N18:N47" si="11">(E18-D18)+(H18-G18)+(K18-J18)</f>
        <v>0</v>
      </c>
      <c r="O18" s="34">
        <f t="shared" si="2"/>
        <v>0</v>
      </c>
      <c r="P18" s="32" t="str">
        <f t="shared" ref="P18:P47" si="12">IF(T18&lt;=0,"0:00",N18-$S$13)</f>
        <v>0:00</v>
      </c>
      <c r="Q18" s="34" t="str">
        <f t="shared" si="3"/>
        <v>0:00</v>
      </c>
      <c r="R18" s="32">
        <f t="shared" si="4"/>
        <v>0</v>
      </c>
      <c r="S18" s="35">
        <f t="shared" ref="S18:S47" si="13">R18</f>
        <v>0</v>
      </c>
      <c r="T18" s="86">
        <f t="shared" si="5"/>
        <v>-0.33333333333333331</v>
      </c>
      <c r="U18" s="86"/>
      <c r="V18" s="87">
        <f t="shared" si="6"/>
        <v>0.25</v>
      </c>
      <c r="W18" s="86">
        <f t="shared" si="7"/>
        <v>-4.1666666666666664E-2</v>
      </c>
      <c r="X18" s="86">
        <f t="shared" ref="X18:X47" si="14">IF(W18&lt;$I$13,$I$13,IF(AND(N18&gt;=$S$13,M18&gt;$M$13),W18,Q18))</f>
        <v>0</v>
      </c>
      <c r="Y18" s="74">
        <f t="shared" si="8"/>
        <v>0</v>
      </c>
      <c r="Z18" s="74">
        <f t="shared" si="9"/>
        <v>0</v>
      </c>
      <c r="AA18" s="75">
        <f t="shared" ref="AA18:AA47" si="15">Y18+Z18</f>
        <v>0</v>
      </c>
      <c r="AC18" s="47"/>
      <c r="AD18" s="47"/>
      <c r="AE18" s="47"/>
      <c r="AF18" s="47"/>
      <c r="AG18" s="47"/>
      <c r="AH18" s="47"/>
      <c r="AI18" s="47"/>
      <c r="AJ18" s="47"/>
      <c r="AK18" s="47"/>
    </row>
    <row r="19" spans="2:37" ht="13.5" customHeight="1" x14ac:dyDescent="0.2">
      <c r="B19" s="27" t="s">
        <v>13</v>
      </c>
      <c r="C19" s="28">
        <v>3</v>
      </c>
      <c r="D19" s="29">
        <v>0</v>
      </c>
      <c r="E19" s="30">
        <v>0</v>
      </c>
      <c r="F19" s="31">
        <f t="shared" si="0"/>
        <v>0</v>
      </c>
      <c r="G19" s="29">
        <v>0</v>
      </c>
      <c r="H19" s="30">
        <v>0</v>
      </c>
      <c r="I19" s="32">
        <f t="shared" si="1"/>
        <v>0</v>
      </c>
      <c r="J19" s="29">
        <v>0</v>
      </c>
      <c r="K19" s="30">
        <v>0</v>
      </c>
      <c r="L19" s="32">
        <f t="shared" ref="L19" si="16">IF(K19&gt;J19,SUM(K19-J19),$I$13)</f>
        <v>0</v>
      </c>
      <c r="M19" s="33">
        <f t="shared" si="10"/>
        <v>0</v>
      </c>
      <c r="N19" s="34">
        <f t="shared" si="11"/>
        <v>0</v>
      </c>
      <c r="O19" s="34">
        <f t="shared" si="2"/>
        <v>0</v>
      </c>
      <c r="P19" s="32" t="str">
        <f t="shared" si="12"/>
        <v>0:00</v>
      </c>
      <c r="Q19" s="34" t="str">
        <f t="shared" si="3"/>
        <v>0:00</v>
      </c>
      <c r="R19" s="32">
        <f t="shared" si="4"/>
        <v>0</v>
      </c>
      <c r="S19" s="35">
        <f t="shared" si="13"/>
        <v>0</v>
      </c>
      <c r="T19" s="86">
        <f t="shared" si="5"/>
        <v>-0.33333333333333331</v>
      </c>
      <c r="U19" s="86"/>
      <c r="V19" s="87">
        <f t="shared" si="6"/>
        <v>0.25</v>
      </c>
      <c r="W19" s="86">
        <f t="shared" si="7"/>
        <v>-4.1666666666666664E-2</v>
      </c>
      <c r="X19" s="86">
        <f t="shared" si="14"/>
        <v>0</v>
      </c>
      <c r="Y19" s="74">
        <f t="shared" si="8"/>
        <v>0</v>
      </c>
      <c r="Z19" s="74">
        <f t="shared" si="9"/>
        <v>0</v>
      </c>
      <c r="AA19" s="75">
        <f t="shared" si="15"/>
        <v>0</v>
      </c>
      <c r="AB19" s="76"/>
      <c r="AC19" s="77"/>
      <c r="AD19" s="47"/>
      <c r="AE19" s="47"/>
      <c r="AF19" s="47"/>
      <c r="AG19" s="47"/>
      <c r="AH19" s="47"/>
      <c r="AI19" s="47"/>
      <c r="AJ19" s="47"/>
      <c r="AK19" s="47"/>
    </row>
    <row r="20" spans="2:37" ht="13.5" customHeight="1" x14ac:dyDescent="0.2">
      <c r="B20" s="27" t="s">
        <v>14</v>
      </c>
      <c r="C20" s="25">
        <v>4</v>
      </c>
      <c r="D20" s="29">
        <v>0</v>
      </c>
      <c r="E20" s="30">
        <v>0</v>
      </c>
      <c r="F20" s="31">
        <f t="shared" si="0"/>
        <v>0</v>
      </c>
      <c r="G20" s="29">
        <v>0</v>
      </c>
      <c r="H20" s="30">
        <v>0</v>
      </c>
      <c r="I20" s="32">
        <f t="shared" si="1"/>
        <v>0</v>
      </c>
      <c r="J20" s="29">
        <v>0</v>
      </c>
      <c r="K20" s="30">
        <v>0</v>
      </c>
      <c r="L20" s="32">
        <f>IF(K20&gt;J20,SUM(K20-J20),$I$13)</f>
        <v>0</v>
      </c>
      <c r="M20" s="33">
        <f t="shared" si="10"/>
        <v>0</v>
      </c>
      <c r="N20" s="34">
        <f>(E20-D20)+(H20-G20)+(K20-J20)</f>
        <v>0</v>
      </c>
      <c r="O20" s="34">
        <f t="shared" si="2"/>
        <v>0</v>
      </c>
      <c r="P20" s="32" t="str">
        <f t="shared" si="12"/>
        <v>0:00</v>
      </c>
      <c r="Q20" s="34" t="str">
        <f>IF(B20="SÁBADO",N20,IF(B20="DOMINGO",N20,IF(B20="FERIADO",N20,P20)))</f>
        <v>0:00</v>
      </c>
      <c r="R20" s="32">
        <f t="shared" si="4"/>
        <v>0</v>
      </c>
      <c r="S20" s="35">
        <f t="shared" si="13"/>
        <v>0</v>
      </c>
      <c r="T20" s="86">
        <f t="shared" si="5"/>
        <v>-0.33333333333333331</v>
      </c>
      <c r="U20" s="86"/>
      <c r="V20" s="87">
        <f t="shared" si="6"/>
        <v>0.25</v>
      </c>
      <c r="W20" s="86">
        <f t="shared" si="7"/>
        <v>-4.1666666666666664E-2</v>
      </c>
      <c r="X20" s="86">
        <f t="shared" si="14"/>
        <v>0</v>
      </c>
      <c r="Y20" s="74">
        <f t="shared" si="8"/>
        <v>0</v>
      </c>
      <c r="Z20" s="74">
        <f t="shared" si="9"/>
        <v>0</v>
      </c>
      <c r="AA20" s="75">
        <f t="shared" si="15"/>
        <v>0</v>
      </c>
      <c r="AC20" s="47"/>
      <c r="AD20" s="47"/>
      <c r="AE20" s="47"/>
      <c r="AF20" s="47"/>
      <c r="AG20" s="47"/>
      <c r="AH20" s="47"/>
      <c r="AI20" s="47"/>
      <c r="AJ20" s="47"/>
      <c r="AK20" s="47"/>
    </row>
    <row r="21" spans="2:37" ht="13.5" customHeight="1" x14ac:dyDescent="0.2">
      <c r="B21" s="27" t="s">
        <v>15</v>
      </c>
      <c r="C21" s="28">
        <v>5</v>
      </c>
      <c r="D21" s="29">
        <v>0</v>
      </c>
      <c r="E21" s="30">
        <v>0</v>
      </c>
      <c r="F21" s="31">
        <f t="shared" si="0"/>
        <v>0</v>
      </c>
      <c r="G21" s="29">
        <v>0</v>
      </c>
      <c r="H21" s="30">
        <v>0</v>
      </c>
      <c r="I21" s="32">
        <f t="shared" si="1"/>
        <v>0</v>
      </c>
      <c r="J21" s="29">
        <v>0</v>
      </c>
      <c r="K21" s="30">
        <v>0</v>
      </c>
      <c r="L21" s="32">
        <f>IF(K21&gt;J21,SUM(K21-J21),$I$13)</f>
        <v>0</v>
      </c>
      <c r="M21" s="33">
        <f t="shared" si="10"/>
        <v>0</v>
      </c>
      <c r="N21" s="34">
        <f t="shared" si="11"/>
        <v>0</v>
      </c>
      <c r="O21" s="34">
        <f t="shared" si="2"/>
        <v>0</v>
      </c>
      <c r="P21" s="32" t="str">
        <f t="shared" si="12"/>
        <v>0:00</v>
      </c>
      <c r="Q21" s="34" t="str">
        <f t="shared" si="3"/>
        <v>0:00</v>
      </c>
      <c r="R21" s="32">
        <f t="shared" si="4"/>
        <v>0</v>
      </c>
      <c r="S21" s="35">
        <f t="shared" si="13"/>
        <v>0</v>
      </c>
      <c r="T21" s="86">
        <f t="shared" si="5"/>
        <v>-0.33333333333333331</v>
      </c>
      <c r="U21" s="86"/>
      <c r="V21" s="87">
        <f t="shared" si="6"/>
        <v>0.25</v>
      </c>
      <c r="W21" s="86">
        <f t="shared" si="7"/>
        <v>-4.1666666666666664E-2</v>
      </c>
      <c r="X21" s="86">
        <f t="shared" si="14"/>
        <v>0</v>
      </c>
      <c r="Y21" s="74">
        <f t="shared" si="8"/>
        <v>0</v>
      </c>
      <c r="Z21" s="74">
        <f t="shared" si="9"/>
        <v>0</v>
      </c>
      <c r="AA21" s="75">
        <f t="shared" si="15"/>
        <v>0</v>
      </c>
      <c r="AC21" s="47"/>
      <c r="AD21" s="47"/>
      <c r="AE21" s="47"/>
      <c r="AF21" s="47"/>
      <c r="AG21" s="47"/>
      <c r="AH21" s="47"/>
      <c r="AI21" s="47"/>
      <c r="AJ21" s="47"/>
      <c r="AK21" s="47"/>
    </row>
    <row r="22" spans="2:37" ht="13.5" customHeight="1" x14ac:dyDescent="0.2">
      <c r="B22" s="27" t="s">
        <v>9</v>
      </c>
      <c r="C22" s="28">
        <v>6</v>
      </c>
      <c r="D22" s="29">
        <v>0</v>
      </c>
      <c r="E22" s="30">
        <v>0</v>
      </c>
      <c r="F22" s="31">
        <f t="shared" si="0"/>
        <v>0</v>
      </c>
      <c r="G22" s="29">
        <v>0</v>
      </c>
      <c r="H22" s="30">
        <v>0</v>
      </c>
      <c r="I22" s="32">
        <f t="shared" si="1"/>
        <v>0</v>
      </c>
      <c r="J22" s="29">
        <v>0</v>
      </c>
      <c r="K22" s="30">
        <v>0</v>
      </c>
      <c r="L22" s="32">
        <f>IF(K22&gt;J22,SUM(K22-J22),$I$13)</f>
        <v>0</v>
      </c>
      <c r="M22" s="33">
        <f t="shared" si="10"/>
        <v>0</v>
      </c>
      <c r="N22" s="34">
        <f t="shared" si="11"/>
        <v>0</v>
      </c>
      <c r="O22" s="34">
        <f t="shared" si="2"/>
        <v>0</v>
      </c>
      <c r="P22" s="32" t="str">
        <f t="shared" si="12"/>
        <v>0:00</v>
      </c>
      <c r="Q22" s="34">
        <f t="shared" si="3"/>
        <v>0</v>
      </c>
      <c r="R22" s="32">
        <f t="shared" si="4"/>
        <v>0</v>
      </c>
      <c r="S22" s="35">
        <f t="shared" si="13"/>
        <v>0</v>
      </c>
      <c r="T22" s="86">
        <f t="shared" si="5"/>
        <v>-0.33333333333333331</v>
      </c>
      <c r="U22" s="86"/>
      <c r="V22" s="87">
        <f t="shared" si="6"/>
        <v>0.25</v>
      </c>
      <c r="W22" s="86">
        <f t="shared" si="7"/>
        <v>-4.1666666666666664E-2</v>
      </c>
      <c r="X22" s="86">
        <f t="shared" si="14"/>
        <v>0</v>
      </c>
      <c r="Y22" s="74">
        <f t="shared" si="8"/>
        <v>0</v>
      </c>
      <c r="Z22" s="74">
        <f t="shared" si="9"/>
        <v>0</v>
      </c>
      <c r="AA22" s="75">
        <f t="shared" si="15"/>
        <v>0</v>
      </c>
      <c r="AC22" s="47"/>
      <c r="AD22" s="47"/>
      <c r="AE22" s="47"/>
      <c r="AF22" s="47"/>
      <c r="AG22" s="47"/>
      <c r="AH22" s="47"/>
      <c r="AI22" s="47"/>
      <c r="AJ22" s="47"/>
      <c r="AK22" s="47"/>
    </row>
    <row r="23" spans="2:37" ht="13.5" customHeight="1" x14ac:dyDescent="0.2">
      <c r="B23" s="27" t="s">
        <v>10</v>
      </c>
      <c r="C23" s="28">
        <v>7</v>
      </c>
      <c r="D23" s="29">
        <v>0</v>
      </c>
      <c r="E23" s="30">
        <v>0</v>
      </c>
      <c r="F23" s="31">
        <f t="shared" si="0"/>
        <v>0</v>
      </c>
      <c r="G23" s="29">
        <v>0</v>
      </c>
      <c r="H23" s="30">
        <v>0</v>
      </c>
      <c r="I23" s="32">
        <f t="shared" si="1"/>
        <v>0</v>
      </c>
      <c r="J23" s="29">
        <v>0</v>
      </c>
      <c r="K23" s="30">
        <v>0</v>
      </c>
      <c r="L23" s="32">
        <f t="shared" ref="L23" si="17">IF(K23&gt;J23,SUM(K23-J23),$I$13)</f>
        <v>0</v>
      </c>
      <c r="M23" s="33">
        <f t="shared" si="10"/>
        <v>0</v>
      </c>
      <c r="N23" s="34">
        <f t="shared" si="11"/>
        <v>0</v>
      </c>
      <c r="O23" s="34">
        <f t="shared" si="2"/>
        <v>0</v>
      </c>
      <c r="P23" s="32" t="str">
        <f t="shared" si="12"/>
        <v>0:00</v>
      </c>
      <c r="Q23" s="34">
        <f t="shared" si="3"/>
        <v>0</v>
      </c>
      <c r="R23" s="32">
        <f t="shared" si="4"/>
        <v>0</v>
      </c>
      <c r="S23" s="35">
        <f t="shared" si="13"/>
        <v>0</v>
      </c>
      <c r="T23" s="86">
        <f t="shared" si="5"/>
        <v>-0.33333333333333331</v>
      </c>
      <c r="U23" s="86"/>
      <c r="V23" s="87">
        <f t="shared" si="6"/>
        <v>0.25</v>
      </c>
      <c r="W23" s="86">
        <f t="shared" si="7"/>
        <v>-4.1666666666666664E-2</v>
      </c>
      <c r="X23" s="86">
        <f t="shared" si="14"/>
        <v>0</v>
      </c>
      <c r="Y23" s="74">
        <f t="shared" si="8"/>
        <v>0</v>
      </c>
      <c r="Z23" s="74">
        <f t="shared" si="9"/>
        <v>0</v>
      </c>
      <c r="AA23" s="75">
        <f t="shared" si="15"/>
        <v>0</v>
      </c>
      <c r="AC23" s="47"/>
      <c r="AD23" s="47"/>
      <c r="AE23" s="47"/>
      <c r="AF23" s="47"/>
      <c r="AG23" s="47"/>
      <c r="AH23" s="47"/>
      <c r="AI23" s="47"/>
      <c r="AJ23" s="47"/>
      <c r="AK23" s="47"/>
    </row>
    <row r="24" spans="2:37" ht="13.5" customHeight="1" x14ac:dyDescent="0.2">
      <c r="B24" s="27" t="s">
        <v>11</v>
      </c>
      <c r="C24" s="28">
        <v>8</v>
      </c>
      <c r="D24" s="29">
        <v>0</v>
      </c>
      <c r="E24" s="30">
        <v>0</v>
      </c>
      <c r="F24" s="31">
        <f t="shared" si="0"/>
        <v>0</v>
      </c>
      <c r="G24" s="29">
        <v>0</v>
      </c>
      <c r="H24" s="30">
        <v>0</v>
      </c>
      <c r="I24" s="32">
        <f t="shared" si="1"/>
        <v>0</v>
      </c>
      <c r="J24" s="29">
        <v>0</v>
      </c>
      <c r="K24" s="30">
        <v>0</v>
      </c>
      <c r="L24" s="32">
        <f>IF(K24&gt;J24,SUM(K24-J24),$I$13)</f>
        <v>0</v>
      </c>
      <c r="M24" s="33">
        <f t="shared" si="10"/>
        <v>0</v>
      </c>
      <c r="N24" s="34">
        <f t="shared" si="11"/>
        <v>0</v>
      </c>
      <c r="O24" s="34">
        <f t="shared" si="2"/>
        <v>0</v>
      </c>
      <c r="P24" s="32" t="str">
        <f t="shared" si="12"/>
        <v>0:00</v>
      </c>
      <c r="Q24" s="34" t="str">
        <f t="shared" si="3"/>
        <v>0:00</v>
      </c>
      <c r="R24" s="32">
        <f t="shared" si="4"/>
        <v>0</v>
      </c>
      <c r="S24" s="35">
        <f t="shared" si="13"/>
        <v>0</v>
      </c>
      <c r="T24" s="86">
        <f t="shared" si="5"/>
        <v>-0.33333333333333331</v>
      </c>
      <c r="U24" s="86"/>
      <c r="V24" s="87">
        <f t="shared" si="6"/>
        <v>0.25</v>
      </c>
      <c r="W24" s="86">
        <f t="shared" si="7"/>
        <v>-4.1666666666666664E-2</v>
      </c>
      <c r="X24" s="86">
        <f t="shared" si="14"/>
        <v>0</v>
      </c>
      <c r="Y24" s="74">
        <f t="shared" si="8"/>
        <v>0</v>
      </c>
      <c r="Z24" s="74">
        <f t="shared" si="9"/>
        <v>0</v>
      </c>
      <c r="AA24" s="75">
        <f t="shared" si="15"/>
        <v>0</v>
      </c>
      <c r="AC24" s="47"/>
      <c r="AD24" s="47"/>
      <c r="AE24" s="47"/>
      <c r="AF24" s="47"/>
      <c r="AG24" s="47"/>
      <c r="AH24" s="47"/>
      <c r="AI24" s="47"/>
      <c r="AJ24" s="47"/>
      <c r="AK24" s="47"/>
    </row>
    <row r="25" spans="2:37" ht="13.5" customHeight="1" x14ac:dyDescent="0.2">
      <c r="B25" s="27" t="s">
        <v>12</v>
      </c>
      <c r="C25" s="28">
        <v>9</v>
      </c>
      <c r="D25" s="29">
        <v>0</v>
      </c>
      <c r="E25" s="30">
        <v>0</v>
      </c>
      <c r="F25" s="31">
        <f t="shared" ref="F25:F28" si="18">IF(E25&gt;D25,SUM(E25-D25),$I$13)</f>
        <v>0</v>
      </c>
      <c r="G25" s="29">
        <v>0</v>
      </c>
      <c r="H25" s="30">
        <v>0</v>
      </c>
      <c r="I25" s="32">
        <f t="shared" si="1"/>
        <v>0</v>
      </c>
      <c r="J25" s="29">
        <v>0</v>
      </c>
      <c r="K25" s="30">
        <v>0</v>
      </c>
      <c r="L25" s="32">
        <f>IF(K25&gt;J25,SUM(K25-J25),$I$13)</f>
        <v>0</v>
      </c>
      <c r="M25" s="33">
        <f t="shared" si="10"/>
        <v>0</v>
      </c>
      <c r="N25" s="34">
        <f t="shared" si="11"/>
        <v>0</v>
      </c>
      <c r="O25" s="34">
        <f t="shared" si="2"/>
        <v>0</v>
      </c>
      <c r="P25" s="32" t="str">
        <f t="shared" si="12"/>
        <v>0:00</v>
      </c>
      <c r="Q25" s="34" t="str">
        <f t="shared" si="3"/>
        <v>0:00</v>
      </c>
      <c r="R25" s="32">
        <f t="shared" si="4"/>
        <v>0</v>
      </c>
      <c r="S25" s="35">
        <f t="shared" si="13"/>
        <v>0</v>
      </c>
      <c r="T25" s="86">
        <f t="shared" si="5"/>
        <v>-0.33333333333333331</v>
      </c>
      <c r="U25" s="86"/>
      <c r="V25" s="87">
        <f t="shared" si="6"/>
        <v>0.25</v>
      </c>
      <c r="W25" s="86">
        <f t="shared" si="7"/>
        <v>-4.1666666666666664E-2</v>
      </c>
      <c r="X25" s="86">
        <f t="shared" si="14"/>
        <v>0</v>
      </c>
      <c r="Y25" s="74">
        <f t="shared" si="8"/>
        <v>0</v>
      </c>
      <c r="Z25" s="74">
        <f t="shared" si="9"/>
        <v>0</v>
      </c>
      <c r="AA25" s="75">
        <f t="shared" si="15"/>
        <v>0</v>
      </c>
      <c r="AC25" s="47"/>
      <c r="AD25" s="47"/>
      <c r="AE25" s="47"/>
      <c r="AF25" s="47"/>
      <c r="AG25" s="47"/>
      <c r="AH25" s="47"/>
      <c r="AI25" s="47"/>
      <c r="AJ25" s="47"/>
      <c r="AK25" s="47"/>
    </row>
    <row r="26" spans="2:37" ht="13.5" customHeight="1" x14ac:dyDescent="0.2">
      <c r="B26" s="27" t="s">
        <v>13</v>
      </c>
      <c r="C26" s="28">
        <v>10</v>
      </c>
      <c r="D26" s="29">
        <v>0</v>
      </c>
      <c r="E26" s="30">
        <v>0</v>
      </c>
      <c r="F26" s="31">
        <f t="shared" si="18"/>
        <v>0</v>
      </c>
      <c r="G26" s="29">
        <v>0</v>
      </c>
      <c r="H26" s="30">
        <v>0</v>
      </c>
      <c r="I26" s="32">
        <f t="shared" si="1"/>
        <v>0</v>
      </c>
      <c r="J26" s="29">
        <v>0</v>
      </c>
      <c r="K26" s="30">
        <v>0</v>
      </c>
      <c r="L26" s="32">
        <f t="shared" ref="L26" si="19">IF(K26&gt;J26,SUM(K26-J26),$I$13)</f>
        <v>0</v>
      </c>
      <c r="M26" s="33">
        <f t="shared" si="10"/>
        <v>0</v>
      </c>
      <c r="N26" s="34">
        <f>(E26-D26)+(H26-G26)+(K26-J26)</f>
        <v>0</v>
      </c>
      <c r="O26" s="34">
        <f t="shared" si="2"/>
        <v>0</v>
      </c>
      <c r="P26" s="32" t="str">
        <f t="shared" si="12"/>
        <v>0:00</v>
      </c>
      <c r="Q26" s="34" t="str">
        <f t="shared" si="3"/>
        <v>0:00</v>
      </c>
      <c r="R26" s="32">
        <f t="shared" si="4"/>
        <v>0</v>
      </c>
      <c r="S26" s="35">
        <f t="shared" si="13"/>
        <v>0</v>
      </c>
      <c r="T26" s="86">
        <f t="shared" si="5"/>
        <v>-0.33333333333333331</v>
      </c>
      <c r="U26" s="86"/>
      <c r="V26" s="87">
        <f t="shared" si="6"/>
        <v>0.25</v>
      </c>
      <c r="W26" s="86">
        <f t="shared" si="7"/>
        <v>-4.1666666666666664E-2</v>
      </c>
      <c r="X26" s="86">
        <f t="shared" si="14"/>
        <v>0</v>
      </c>
      <c r="Y26" s="74">
        <f t="shared" si="8"/>
        <v>0</v>
      </c>
      <c r="Z26" s="74">
        <f t="shared" si="9"/>
        <v>0</v>
      </c>
      <c r="AA26" s="75">
        <f t="shared" si="15"/>
        <v>0</v>
      </c>
      <c r="AC26" s="47"/>
      <c r="AD26" s="47"/>
      <c r="AE26" s="47"/>
      <c r="AF26" s="47"/>
      <c r="AG26" s="47"/>
      <c r="AH26" s="47"/>
      <c r="AI26" s="47"/>
      <c r="AJ26" s="47"/>
      <c r="AK26" s="47"/>
    </row>
    <row r="27" spans="2:37" ht="13.5" customHeight="1" x14ac:dyDescent="0.2">
      <c r="B27" s="27" t="s">
        <v>14</v>
      </c>
      <c r="C27" s="28">
        <v>11</v>
      </c>
      <c r="D27" s="29">
        <v>0</v>
      </c>
      <c r="E27" s="30">
        <v>0</v>
      </c>
      <c r="F27" s="31">
        <f t="shared" si="18"/>
        <v>0</v>
      </c>
      <c r="G27" s="29">
        <v>0</v>
      </c>
      <c r="H27" s="30">
        <v>0</v>
      </c>
      <c r="I27" s="32">
        <f t="shared" si="1"/>
        <v>0</v>
      </c>
      <c r="J27" s="29">
        <v>0</v>
      </c>
      <c r="K27" s="30">
        <v>0</v>
      </c>
      <c r="L27" s="32">
        <f t="shared" ref="L27:L28" si="20">IF(K27&gt;J27,SUM(K27-J27),$I$13)</f>
        <v>0</v>
      </c>
      <c r="M27" s="33">
        <f t="shared" si="10"/>
        <v>0</v>
      </c>
      <c r="N27" s="34">
        <f t="shared" si="11"/>
        <v>0</v>
      </c>
      <c r="O27" s="34">
        <f t="shared" si="2"/>
        <v>0</v>
      </c>
      <c r="P27" s="32" t="str">
        <f t="shared" si="12"/>
        <v>0:00</v>
      </c>
      <c r="Q27" s="34" t="str">
        <f t="shared" si="3"/>
        <v>0:00</v>
      </c>
      <c r="R27" s="32">
        <f t="shared" si="4"/>
        <v>0</v>
      </c>
      <c r="S27" s="35">
        <f t="shared" si="13"/>
        <v>0</v>
      </c>
      <c r="T27" s="86">
        <f t="shared" si="5"/>
        <v>-0.33333333333333331</v>
      </c>
      <c r="U27" s="86"/>
      <c r="V27" s="87">
        <f t="shared" si="6"/>
        <v>0.25</v>
      </c>
      <c r="W27" s="86">
        <f t="shared" si="7"/>
        <v>-4.1666666666666664E-2</v>
      </c>
      <c r="X27" s="86">
        <f t="shared" si="14"/>
        <v>0</v>
      </c>
      <c r="Y27" s="74">
        <f t="shared" si="8"/>
        <v>0</v>
      </c>
      <c r="Z27" s="74">
        <f t="shared" si="9"/>
        <v>0</v>
      </c>
      <c r="AA27" s="75">
        <f t="shared" si="15"/>
        <v>0</v>
      </c>
      <c r="AC27" s="47"/>
      <c r="AD27" s="47"/>
      <c r="AE27" s="47"/>
      <c r="AF27" s="47"/>
      <c r="AG27" s="47"/>
      <c r="AH27" s="47"/>
      <c r="AI27" s="47"/>
      <c r="AJ27" s="47"/>
      <c r="AK27" s="47"/>
    </row>
    <row r="28" spans="2:37" ht="13.5" customHeight="1" x14ac:dyDescent="0.2">
      <c r="B28" s="27" t="s">
        <v>15</v>
      </c>
      <c r="C28" s="28">
        <v>12</v>
      </c>
      <c r="D28" s="29">
        <v>0</v>
      </c>
      <c r="E28" s="30">
        <v>0</v>
      </c>
      <c r="F28" s="31">
        <f t="shared" si="18"/>
        <v>0</v>
      </c>
      <c r="G28" s="29">
        <v>0</v>
      </c>
      <c r="H28" s="30">
        <v>0</v>
      </c>
      <c r="I28" s="32">
        <f t="shared" si="1"/>
        <v>0</v>
      </c>
      <c r="J28" s="29">
        <v>0</v>
      </c>
      <c r="K28" s="30">
        <v>0</v>
      </c>
      <c r="L28" s="67">
        <f t="shared" si="20"/>
        <v>0</v>
      </c>
      <c r="M28" s="33">
        <f>IF(AND(E28&gt;$I$13,G28&gt;$I$13,H28&gt;$I$13,J28&gt;$I$13),(J28-H28)+(G28-E28),IF(AND(E28&gt;$I$13,G28&gt;$I$13),G28-E28,(IF(AND(H28&gt;0,J28&gt;0),J28-H28,$I$13))))</f>
        <v>0</v>
      </c>
      <c r="N28" s="34">
        <f t="shared" si="11"/>
        <v>0</v>
      </c>
      <c r="O28" s="34">
        <f t="shared" si="2"/>
        <v>0</v>
      </c>
      <c r="P28" s="32" t="str">
        <f t="shared" si="12"/>
        <v>0:00</v>
      </c>
      <c r="Q28" s="34" t="str">
        <f t="shared" si="3"/>
        <v>0:00</v>
      </c>
      <c r="R28" s="32">
        <f t="shared" si="4"/>
        <v>0</v>
      </c>
      <c r="S28" s="35">
        <f>R28</f>
        <v>0</v>
      </c>
      <c r="T28" s="86">
        <f t="shared" si="5"/>
        <v>-0.33333333333333331</v>
      </c>
      <c r="U28" s="86"/>
      <c r="V28" s="87">
        <f t="shared" si="6"/>
        <v>0.25</v>
      </c>
      <c r="W28" s="86">
        <f t="shared" si="7"/>
        <v>-4.1666666666666664E-2</v>
      </c>
      <c r="X28" s="86">
        <f t="shared" si="14"/>
        <v>0</v>
      </c>
      <c r="Y28" s="74">
        <f t="shared" si="8"/>
        <v>0</v>
      </c>
      <c r="Z28" s="74">
        <f t="shared" si="9"/>
        <v>0</v>
      </c>
      <c r="AA28" s="75">
        <f t="shared" si="15"/>
        <v>0</v>
      </c>
      <c r="AC28" s="47"/>
      <c r="AD28" s="47"/>
      <c r="AE28" s="47"/>
      <c r="AF28" s="47"/>
      <c r="AG28" s="47"/>
      <c r="AH28" s="47"/>
      <c r="AI28" s="47"/>
      <c r="AJ28" s="47"/>
      <c r="AK28" s="47"/>
    </row>
    <row r="29" spans="2:37" ht="13.5" customHeight="1" x14ac:dyDescent="0.2">
      <c r="B29" s="27" t="s">
        <v>9</v>
      </c>
      <c r="C29" s="28">
        <v>13</v>
      </c>
      <c r="D29" s="29">
        <v>0</v>
      </c>
      <c r="E29" s="30">
        <v>0</v>
      </c>
      <c r="F29" s="31">
        <f>IF(E29&gt;D29,SUM(E29-D29),$I$13)</f>
        <v>0</v>
      </c>
      <c r="G29" s="29">
        <v>0</v>
      </c>
      <c r="H29" s="30">
        <v>0</v>
      </c>
      <c r="I29" s="32">
        <f t="shared" si="1"/>
        <v>0</v>
      </c>
      <c r="J29" s="29">
        <v>0</v>
      </c>
      <c r="K29" s="30">
        <v>0</v>
      </c>
      <c r="L29" s="32">
        <f t="shared" ref="L29:L31" si="21">IF(K29&gt;J29,SUM(K29-J29),$I$13)</f>
        <v>0</v>
      </c>
      <c r="M29" s="33">
        <f t="shared" si="10"/>
        <v>0</v>
      </c>
      <c r="N29" s="34">
        <f t="shared" si="11"/>
        <v>0</v>
      </c>
      <c r="O29" s="34">
        <f t="shared" si="2"/>
        <v>0</v>
      </c>
      <c r="P29" s="32" t="str">
        <f t="shared" si="12"/>
        <v>0:00</v>
      </c>
      <c r="Q29" s="34">
        <f t="shared" si="3"/>
        <v>0</v>
      </c>
      <c r="R29" s="32">
        <f t="shared" si="4"/>
        <v>0</v>
      </c>
      <c r="S29" s="35">
        <f t="shared" si="13"/>
        <v>0</v>
      </c>
      <c r="T29" s="86">
        <f t="shared" si="5"/>
        <v>-0.33333333333333331</v>
      </c>
      <c r="U29" s="86"/>
      <c r="V29" s="87">
        <f t="shared" si="6"/>
        <v>0.25</v>
      </c>
      <c r="W29" s="86">
        <f t="shared" si="7"/>
        <v>-4.1666666666666664E-2</v>
      </c>
      <c r="X29" s="86">
        <f t="shared" si="14"/>
        <v>0</v>
      </c>
      <c r="Y29" s="74">
        <f t="shared" si="8"/>
        <v>0</v>
      </c>
      <c r="Z29" s="74">
        <f t="shared" si="9"/>
        <v>0</v>
      </c>
      <c r="AA29" s="75">
        <f t="shared" si="15"/>
        <v>0</v>
      </c>
      <c r="AC29" s="47"/>
      <c r="AD29" s="47"/>
      <c r="AE29" s="47"/>
      <c r="AF29" s="47"/>
      <c r="AG29" s="47"/>
      <c r="AH29" s="47"/>
      <c r="AI29" s="47"/>
      <c r="AJ29" s="47"/>
      <c r="AK29" s="47"/>
    </row>
    <row r="30" spans="2:37" ht="13.5" customHeight="1" x14ac:dyDescent="0.2">
      <c r="B30" s="27" t="s">
        <v>10</v>
      </c>
      <c r="C30" s="28">
        <v>14</v>
      </c>
      <c r="D30" s="29">
        <v>0</v>
      </c>
      <c r="E30" s="30">
        <v>0</v>
      </c>
      <c r="F30" s="31">
        <f>IF(E30&gt;D30,SUM(E30-D30),$I$13)</f>
        <v>0</v>
      </c>
      <c r="G30" s="29">
        <v>0</v>
      </c>
      <c r="H30" s="30">
        <v>0</v>
      </c>
      <c r="I30" s="32">
        <f t="shared" si="1"/>
        <v>0</v>
      </c>
      <c r="J30" s="29">
        <v>0</v>
      </c>
      <c r="K30" s="30">
        <v>0</v>
      </c>
      <c r="L30" s="32">
        <f t="shared" si="21"/>
        <v>0</v>
      </c>
      <c r="M30" s="33">
        <f t="shared" si="10"/>
        <v>0</v>
      </c>
      <c r="N30" s="34">
        <f t="shared" si="11"/>
        <v>0</v>
      </c>
      <c r="O30" s="34">
        <f t="shared" si="2"/>
        <v>0</v>
      </c>
      <c r="P30" s="32" t="str">
        <f t="shared" si="12"/>
        <v>0:00</v>
      </c>
      <c r="Q30" s="34">
        <f t="shared" si="3"/>
        <v>0</v>
      </c>
      <c r="R30" s="32">
        <f t="shared" si="4"/>
        <v>0</v>
      </c>
      <c r="S30" s="35">
        <f t="shared" si="13"/>
        <v>0</v>
      </c>
      <c r="T30" s="86">
        <f t="shared" si="5"/>
        <v>-0.33333333333333331</v>
      </c>
      <c r="U30" s="86"/>
      <c r="V30" s="87">
        <f t="shared" si="6"/>
        <v>0.25</v>
      </c>
      <c r="W30" s="86">
        <f t="shared" si="7"/>
        <v>-4.1666666666666664E-2</v>
      </c>
      <c r="X30" s="86">
        <f t="shared" si="14"/>
        <v>0</v>
      </c>
      <c r="Y30" s="74">
        <f t="shared" si="8"/>
        <v>0</v>
      </c>
      <c r="Z30" s="74">
        <f t="shared" si="9"/>
        <v>0</v>
      </c>
      <c r="AA30" s="75">
        <f t="shared" si="15"/>
        <v>0</v>
      </c>
      <c r="AC30" s="47"/>
      <c r="AD30" s="47"/>
      <c r="AE30" s="47"/>
      <c r="AF30" s="47"/>
      <c r="AG30" s="47"/>
      <c r="AH30" s="47"/>
      <c r="AI30" s="47"/>
      <c r="AJ30" s="47"/>
      <c r="AK30" s="47"/>
    </row>
    <row r="31" spans="2:37" ht="13.5" customHeight="1" x14ac:dyDescent="0.2">
      <c r="B31" s="27" t="s">
        <v>11</v>
      </c>
      <c r="C31" s="28">
        <v>15</v>
      </c>
      <c r="D31" s="29">
        <v>0</v>
      </c>
      <c r="E31" s="30">
        <v>0</v>
      </c>
      <c r="F31" s="31">
        <f>IF(E31&gt;D31,SUM(E31-D31),$I$13)</f>
        <v>0</v>
      </c>
      <c r="G31" s="29">
        <v>0</v>
      </c>
      <c r="H31" s="30">
        <v>0</v>
      </c>
      <c r="I31" s="32">
        <f t="shared" si="1"/>
        <v>0</v>
      </c>
      <c r="J31" s="29">
        <v>0</v>
      </c>
      <c r="K31" s="30">
        <v>0</v>
      </c>
      <c r="L31" s="32">
        <f t="shared" si="21"/>
        <v>0</v>
      </c>
      <c r="M31" s="33">
        <f t="shared" si="10"/>
        <v>0</v>
      </c>
      <c r="N31" s="34">
        <f t="shared" si="11"/>
        <v>0</v>
      </c>
      <c r="O31" s="34">
        <f t="shared" si="2"/>
        <v>0</v>
      </c>
      <c r="P31" s="32" t="str">
        <f t="shared" si="12"/>
        <v>0:00</v>
      </c>
      <c r="Q31" s="34" t="str">
        <f t="shared" si="3"/>
        <v>0:00</v>
      </c>
      <c r="R31" s="32">
        <f t="shared" si="4"/>
        <v>0</v>
      </c>
      <c r="S31" s="35">
        <f t="shared" si="13"/>
        <v>0</v>
      </c>
      <c r="T31" s="86">
        <f t="shared" si="5"/>
        <v>-0.33333333333333331</v>
      </c>
      <c r="U31" s="86"/>
      <c r="V31" s="87">
        <f t="shared" si="6"/>
        <v>0.25</v>
      </c>
      <c r="W31" s="86">
        <f t="shared" si="7"/>
        <v>-4.1666666666666664E-2</v>
      </c>
      <c r="X31" s="86">
        <f t="shared" si="14"/>
        <v>0</v>
      </c>
      <c r="Y31" s="74">
        <f t="shared" si="8"/>
        <v>0</v>
      </c>
      <c r="Z31" s="74">
        <f t="shared" si="9"/>
        <v>0</v>
      </c>
      <c r="AA31" s="75">
        <f t="shared" si="15"/>
        <v>0</v>
      </c>
      <c r="AC31" s="47"/>
      <c r="AD31" s="47"/>
      <c r="AE31" s="47"/>
      <c r="AF31" s="47"/>
      <c r="AG31" s="47"/>
      <c r="AH31" s="47"/>
      <c r="AI31" s="47"/>
      <c r="AJ31" s="47"/>
      <c r="AK31" s="47"/>
    </row>
    <row r="32" spans="2:37" ht="13.5" customHeight="1" x14ac:dyDescent="0.2">
      <c r="B32" s="27" t="s">
        <v>12</v>
      </c>
      <c r="C32" s="28">
        <v>16</v>
      </c>
      <c r="D32" s="29">
        <v>0</v>
      </c>
      <c r="E32" s="30">
        <v>0</v>
      </c>
      <c r="F32" s="31">
        <f>IF(E32&gt;D32,SUM(E32-D32),$I$13)</f>
        <v>0</v>
      </c>
      <c r="G32" s="29">
        <v>0</v>
      </c>
      <c r="H32" s="30">
        <v>0</v>
      </c>
      <c r="I32" s="32">
        <f t="shared" si="1"/>
        <v>0</v>
      </c>
      <c r="J32" s="29">
        <v>0</v>
      </c>
      <c r="K32" s="30">
        <v>0</v>
      </c>
      <c r="L32" s="32">
        <f>IF(K32&gt;J32,SUM(K32-J32),$I$13)</f>
        <v>0</v>
      </c>
      <c r="M32" s="33">
        <f t="shared" si="10"/>
        <v>0</v>
      </c>
      <c r="N32" s="34">
        <f t="shared" si="11"/>
        <v>0</v>
      </c>
      <c r="O32" s="34">
        <f t="shared" si="2"/>
        <v>0</v>
      </c>
      <c r="P32" s="32" t="str">
        <f t="shared" si="12"/>
        <v>0:00</v>
      </c>
      <c r="Q32" s="34" t="str">
        <f t="shared" si="3"/>
        <v>0:00</v>
      </c>
      <c r="R32" s="32">
        <f t="shared" si="4"/>
        <v>0</v>
      </c>
      <c r="S32" s="35">
        <f t="shared" si="13"/>
        <v>0</v>
      </c>
      <c r="T32" s="86">
        <f t="shared" si="5"/>
        <v>-0.33333333333333331</v>
      </c>
      <c r="U32" s="86"/>
      <c r="V32" s="87">
        <f t="shared" si="6"/>
        <v>0.25</v>
      </c>
      <c r="W32" s="86">
        <f t="shared" si="7"/>
        <v>-4.1666666666666664E-2</v>
      </c>
      <c r="X32" s="86">
        <f t="shared" si="14"/>
        <v>0</v>
      </c>
      <c r="Y32" s="74">
        <f t="shared" si="8"/>
        <v>0</v>
      </c>
      <c r="Z32" s="74">
        <f t="shared" si="9"/>
        <v>0</v>
      </c>
      <c r="AA32" s="75">
        <f t="shared" si="15"/>
        <v>0</v>
      </c>
      <c r="AC32" s="47"/>
      <c r="AD32" s="47"/>
      <c r="AE32" s="47"/>
      <c r="AF32" s="47"/>
      <c r="AG32" s="47"/>
      <c r="AH32" s="47"/>
      <c r="AI32" s="47"/>
      <c r="AJ32" s="47"/>
      <c r="AK32" s="47"/>
    </row>
    <row r="33" spans="2:37" ht="13.5" customHeight="1" x14ac:dyDescent="0.2">
      <c r="B33" s="27" t="s">
        <v>13</v>
      </c>
      <c r="C33" s="28">
        <v>17</v>
      </c>
      <c r="D33" s="29">
        <v>0</v>
      </c>
      <c r="E33" s="30">
        <v>0</v>
      </c>
      <c r="F33" s="31">
        <f>IF(E33&gt;D33,SUM(E33-D33),$I$13)</f>
        <v>0</v>
      </c>
      <c r="G33" s="29">
        <v>0</v>
      </c>
      <c r="H33" s="30">
        <v>0</v>
      </c>
      <c r="I33" s="32">
        <f>IF(H33&gt;G33,SUM(H33-G33),$I$13)</f>
        <v>0</v>
      </c>
      <c r="J33" s="29">
        <v>0</v>
      </c>
      <c r="K33" s="30">
        <v>0</v>
      </c>
      <c r="L33" s="32">
        <f>IF(K33&gt;J33,SUM(K33-J33),$I$13)</f>
        <v>0</v>
      </c>
      <c r="M33" s="33">
        <f t="shared" si="10"/>
        <v>0</v>
      </c>
      <c r="N33" s="34">
        <f t="shared" si="11"/>
        <v>0</v>
      </c>
      <c r="O33" s="34">
        <f t="shared" si="2"/>
        <v>0</v>
      </c>
      <c r="P33" s="32" t="str">
        <f t="shared" si="12"/>
        <v>0:00</v>
      </c>
      <c r="Q33" s="34" t="str">
        <f t="shared" si="3"/>
        <v>0:00</v>
      </c>
      <c r="R33" s="32">
        <f t="shared" si="4"/>
        <v>0</v>
      </c>
      <c r="S33" s="35">
        <f t="shared" si="13"/>
        <v>0</v>
      </c>
      <c r="T33" s="86">
        <f t="shared" si="5"/>
        <v>-0.33333333333333331</v>
      </c>
      <c r="U33" s="86"/>
      <c r="V33" s="87">
        <f t="shared" si="6"/>
        <v>0.25</v>
      </c>
      <c r="W33" s="86">
        <f t="shared" si="7"/>
        <v>-4.1666666666666664E-2</v>
      </c>
      <c r="X33" s="86">
        <f t="shared" si="14"/>
        <v>0</v>
      </c>
      <c r="Y33" s="74">
        <f t="shared" si="8"/>
        <v>0</v>
      </c>
      <c r="Z33" s="74">
        <f t="shared" si="9"/>
        <v>0</v>
      </c>
      <c r="AA33" s="75">
        <f t="shared" si="15"/>
        <v>0</v>
      </c>
      <c r="AC33" s="47"/>
      <c r="AD33" s="47"/>
      <c r="AE33" s="47"/>
      <c r="AF33" s="47"/>
      <c r="AG33" s="47"/>
      <c r="AH33" s="47"/>
      <c r="AI33" s="47"/>
      <c r="AJ33" s="47"/>
      <c r="AK33" s="47"/>
    </row>
    <row r="34" spans="2:37" ht="13.5" customHeight="1" x14ac:dyDescent="0.2">
      <c r="B34" s="27" t="s">
        <v>14</v>
      </c>
      <c r="C34" s="28">
        <v>18</v>
      </c>
      <c r="D34" s="29">
        <v>0</v>
      </c>
      <c r="E34" s="30">
        <v>0</v>
      </c>
      <c r="F34" s="31">
        <f t="shared" ref="F34:F40" si="22">IF(E34&gt;D34,SUM(E34-D34),$I$13)</f>
        <v>0</v>
      </c>
      <c r="G34" s="29">
        <v>0</v>
      </c>
      <c r="H34" s="30">
        <v>0</v>
      </c>
      <c r="I34" s="32">
        <f t="shared" ref="I34:I47" si="23">IF(H34&gt;G34,SUM(H34-G34),$I$13)</f>
        <v>0</v>
      </c>
      <c r="J34" s="29">
        <v>0</v>
      </c>
      <c r="K34" s="30">
        <v>0</v>
      </c>
      <c r="L34" s="32">
        <f>IF(K34&gt;J34,SUM(K34-J34),$I$13)</f>
        <v>0</v>
      </c>
      <c r="M34" s="33">
        <f t="shared" si="10"/>
        <v>0</v>
      </c>
      <c r="N34" s="34">
        <f t="shared" si="11"/>
        <v>0</v>
      </c>
      <c r="O34" s="34">
        <f t="shared" si="2"/>
        <v>0</v>
      </c>
      <c r="P34" s="32" t="str">
        <f t="shared" si="12"/>
        <v>0:00</v>
      </c>
      <c r="Q34" s="34" t="str">
        <f t="shared" si="3"/>
        <v>0:00</v>
      </c>
      <c r="R34" s="32">
        <f t="shared" si="4"/>
        <v>0</v>
      </c>
      <c r="S34" s="35">
        <f t="shared" si="13"/>
        <v>0</v>
      </c>
      <c r="T34" s="86">
        <f t="shared" si="5"/>
        <v>-0.33333333333333331</v>
      </c>
      <c r="U34" s="86"/>
      <c r="V34" s="87">
        <f t="shared" si="6"/>
        <v>0.25</v>
      </c>
      <c r="W34" s="86">
        <f t="shared" si="7"/>
        <v>-4.1666666666666664E-2</v>
      </c>
      <c r="X34" s="86">
        <f t="shared" si="14"/>
        <v>0</v>
      </c>
      <c r="Y34" s="74">
        <f t="shared" si="8"/>
        <v>0</v>
      </c>
      <c r="Z34" s="74">
        <f t="shared" si="9"/>
        <v>0</v>
      </c>
      <c r="AA34" s="75">
        <f t="shared" si="15"/>
        <v>0</v>
      </c>
      <c r="AC34" s="47"/>
      <c r="AD34" s="47"/>
      <c r="AE34" s="47"/>
      <c r="AF34" s="47"/>
      <c r="AG34" s="47"/>
      <c r="AH34" s="47"/>
      <c r="AI34" s="47"/>
      <c r="AJ34" s="47"/>
      <c r="AK34" s="47"/>
    </row>
    <row r="35" spans="2:37" ht="13.5" customHeight="1" x14ac:dyDescent="0.2">
      <c r="B35" s="27" t="s">
        <v>15</v>
      </c>
      <c r="C35" s="28">
        <v>19</v>
      </c>
      <c r="D35" s="29">
        <v>0</v>
      </c>
      <c r="E35" s="30">
        <v>0</v>
      </c>
      <c r="F35" s="31">
        <f t="shared" si="22"/>
        <v>0</v>
      </c>
      <c r="G35" s="29">
        <v>0</v>
      </c>
      <c r="H35" s="30">
        <v>0</v>
      </c>
      <c r="I35" s="32">
        <f t="shared" si="23"/>
        <v>0</v>
      </c>
      <c r="J35" s="29">
        <v>0</v>
      </c>
      <c r="K35" s="30">
        <v>0</v>
      </c>
      <c r="L35" s="32">
        <f>IF(K35&gt;J35,SUM(K35-J35),$I$13)</f>
        <v>0</v>
      </c>
      <c r="M35" s="33">
        <f t="shared" si="10"/>
        <v>0</v>
      </c>
      <c r="N35" s="34">
        <f t="shared" si="11"/>
        <v>0</v>
      </c>
      <c r="O35" s="34">
        <f t="shared" si="2"/>
        <v>0</v>
      </c>
      <c r="P35" s="32" t="str">
        <f t="shared" si="12"/>
        <v>0:00</v>
      </c>
      <c r="Q35" s="34" t="str">
        <f t="shared" si="3"/>
        <v>0:00</v>
      </c>
      <c r="R35" s="32">
        <f t="shared" si="4"/>
        <v>0</v>
      </c>
      <c r="S35" s="35">
        <f t="shared" si="13"/>
        <v>0</v>
      </c>
      <c r="T35" s="86">
        <f t="shared" si="5"/>
        <v>-0.33333333333333331</v>
      </c>
      <c r="U35" s="86"/>
      <c r="V35" s="87">
        <f t="shared" si="6"/>
        <v>0.25</v>
      </c>
      <c r="W35" s="86">
        <f t="shared" si="7"/>
        <v>-4.1666666666666664E-2</v>
      </c>
      <c r="X35" s="86">
        <f t="shared" si="14"/>
        <v>0</v>
      </c>
      <c r="Y35" s="74">
        <f t="shared" si="8"/>
        <v>0</v>
      </c>
      <c r="Z35" s="74">
        <f t="shared" si="9"/>
        <v>0</v>
      </c>
      <c r="AA35" s="75">
        <f t="shared" si="15"/>
        <v>0</v>
      </c>
      <c r="AC35" s="47"/>
      <c r="AD35" s="47"/>
      <c r="AE35" s="47"/>
      <c r="AF35" s="47"/>
      <c r="AG35" s="47"/>
      <c r="AH35" s="47"/>
      <c r="AI35" s="47"/>
      <c r="AJ35" s="47"/>
      <c r="AK35" s="47"/>
    </row>
    <row r="36" spans="2:37" ht="13.5" customHeight="1" x14ac:dyDescent="0.2">
      <c r="B36" s="27" t="s">
        <v>9</v>
      </c>
      <c r="C36" s="28">
        <v>20</v>
      </c>
      <c r="D36" s="29">
        <v>0</v>
      </c>
      <c r="E36" s="30">
        <v>0</v>
      </c>
      <c r="F36" s="31">
        <f t="shared" si="22"/>
        <v>0</v>
      </c>
      <c r="G36" s="29">
        <v>0</v>
      </c>
      <c r="H36" s="30">
        <v>0</v>
      </c>
      <c r="I36" s="32">
        <f t="shared" si="23"/>
        <v>0</v>
      </c>
      <c r="J36" s="29">
        <v>0</v>
      </c>
      <c r="K36" s="30">
        <v>0</v>
      </c>
      <c r="L36" s="32">
        <f t="shared" ref="L36" si="24">IF(K36&gt;J36,SUM(K36-J36),$I$13)</f>
        <v>0</v>
      </c>
      <c r="M36" s="33">
        <f t="shared" si="10"/>
        <v>0</v>
      </c>
      <c r="N36" s="34">
        <f t="shared" si="11"/>
        <v>0</v>
      </c>
      <c r="O36" s="34">
        <f t="shared" si="2"/>
        <v>0</v>
      </c>
      <c r="P36" s="32" t="str">
        <f t="shared" si="12"/>
        <v>0:00</v>
      </c>
      <c r="Q36" s="34">
        <f t="shared" si="3"/>
        <v>0</v>
      </c>
      <c r="R36" s="32">
        <f t="shared" si="4"/>
        <v>0</v>
      </c>
      <c r="S36" s="35">
        <f t="shared" si="13"/>
        <v>0</v>
      </c>
      <c r="T36" s="86">
        <f t="shared" si="5"/>
        <v>-0.33333333333333331</v>
      </c>
      <c r="U36" s="86"/>
      <c r="V36" s="87">
        <f t="shared" si="6"/>
        <v>0.25</v>
      </c>
      <c r="W36" s="86">
        <f t="shared" si="7"/>
        <v>-4.1666666666666664E-2</v>
      </c>
      <c r="X36" s="86">
        <f t="shared" si="14"/>
        <v>0</v>
      </c>
      <c r="Y36" s="74">
        <f t="shared" si="8"/>
        <v>0</v>
      </c>
      <c r="Z36" s="74">
        <f t="shared" si="9"/>
        <v>0</v>
      </c>
      <c r="AA36" s="75">
        <f t="shared" si="15"/>
        <v>0</v>
      </c>
      <c r="AC36" s="47"/>
      <c r="AD36" s="47"/>
      <c r="AE36" s="47"/>
      <c r="AF36" s="47"/>
      <c r="AG36" s="47"/>
      <c r="AH36" s="47"/>
      <c r="AI36" s="47"/>
      <c r="AJ36" s="47"/>
      <c r="AK36" s="47"/>
    </row>
    <row r="37" spans="2:37" ht="13.5" customHeight="1" x14ac:dyDescent="0.2">
      <c r="B37" s="27" t="s">
        <v>10</v>
      </c>
      <c r="C37" s="28">
        <v>21</v>
      </c>
      <c r="D37" s="29">
        <v>0</v>
      </c>
      <c r="E37" s="30">
        <v>0</v>
      </c>
      <c r="F37" s="31">
        <f t="shared" si="22"/>
        <v>0</v>
      </c>
      <c r="G37" s="29">
        <v>0</v>
      </c>
      <c r="H37" s="30">
        <v>0</v>
      </c>
      <c r="I37" s="32">
        <f t="shared" si="23"/>
        <v>0</v>
      </c>
      <c r="J37" s="29">
        <v>0</v>
      </c>
      <c r="K37" s="30">
        <v>0</v>
      </c>
      <c r="L37" s="32">
        <f>IF(K37&gt;J37,SUM(K37-J37),$I$13)</f>
        <v>0</v>
      </c>
      <c r="M37" s="33">
        <f t="shared" si="10"/>
        <v>0</v>
      </c>
      <c r="N37" s="34">
        <f t="shared" si="11"/>
        <v>0</v>
      </c>
      <c r="O37" s="34">
        <f t="shared" si="2"/>
        <v>0</v>
      </c>
      <c r="P37" s="32" t="str">
        <f t="shared" si="12"/>
        <v>0:00</v>
      </c>
      <c r="Q37" s="34">
        <f t="shared" si="3"/>
        <v>0</v>
      </c>
      <c r="R37" s="32">
        <f t="shared" si="4"/>
        <v>0</v>
      </c>
      <c r="S37" s="35">
        <f t="shared" si="13"/>
        <v>0</v>
      </c>
      <c r="T37" s="86">
        <f t="shared" si="5"/>
        <v>-0.33333333333333331</v>
      </c>
      <c r="U37" s="86"/>
      <c r="V37" s="87">
        <f t="shared" si="6"/>
        <v>0.25</v>
      </c>
      <c r="W37" s="86">
        <f t="shared" si="7"/>
        <v>-4.1666666666666664E-2</v>
      </c>
      <c r="X37" s="86">
        <f t="shared" si="14"/>
        <v>0</v>
      </c>
      <c r="Y37" s="74">
        <f t="shared" si="8"/>
        <v>0</v>
      </c>
      <c r="Z37" s="74">
        <f t="shared" si="9"/>
        <v>0</v>
      </c>
      <c r="AA37" s="75">
        <f t="shared" si="15"/>
        <v>0</v>
      </c>
      <c r="AC37" s="47"/>
      <c r="AD37" s="47"/>
      <c r="AE37" s="47"/>
      <c r="AF37" s="47"/>
      <c r="AG37" s="47"/>
      <c r="AH37" s="47"/>
      <c r="AI37" s="47"/>
      <c r="AJ37" s="47"/>
      <c r="AK37" s="47"/>
    </row>
    <row r="38" spans="2:37" ht="13.5" customHeight="1" x14ac:dyDescent="0.2">
      <c r="B38" s="27" t="s">
        <v>11</v>
      </c>
      <c r="C38" s="28">
        <v>22</v>
      </c>
      <c r="D38" s="29">
        <v>0</v>
      </c>
      <c r="E38" s="30">
        <v>0</v>
      </c>
      <c r="F38" s="31">
        <f t="shared" si="22"/>
        <v>0</v>
      </c>
      <c r="G38" s="29">
        <v>0</v>
      </c>
      <c r="H38" s="30">
        <v>0</v>
      </c>
      <c r="I38" s="32">
        <f t="shared" si="23"/>
        <v>0</v>
      </c>
      <c r="J38" s="29">
        <v>0</v>
      </c>
      <c r="K38" s="30">
        <v>0</v>
      </c>
      <c r="L38" s="32">
        <f t="shared" ref="L38:L47" si="25">IF(K38&gt;J38,SUM(K38-J38),$I$13)</f>
        <v>0</v>
      </c>
      <c r="M38" s="33">
        <f t="shared" si="10"/>
        <v>0</v>
      </c>
      <c r="N38" s="34">
        <f t="shared" si="11"/>
        <v>0</v>
      </c>
      <c r="O38" s="34">
        <f t="shared" si="2"/>
        <v>0</v>
      </c>
      <c r="P38" s="32" t="str">
        <f t="shared" si="12"/>
        <v>0:00</v>
      </c>
      <c r="Q38" s="34" t="str">
        <f t="shared" si="3"/>
        <v>0:00</v>
      </c>
      <c r="R38" s="32">
        <f t="shared" si="4"/>
        <v>0</v>
      </c>
      <c r="S38" s="35">
        <f t="shared" si="13"/>
        <v>0</v>
      </c>
      <c r="T38" s="86">
        <f t="shared" si="5"/>
        <v>-0.33333333333333331</v>
      </c>
      <c r="U38" s="86"/>
      <c r="V38" s="87">
        <f t="shared" si="6"/>
        <v>0.25</v>
      </c>
      <c r="W38" s="86">
        <f t="shared" si="7"/>
        <v>-4.1666666666666664E-2</v>
      </c>
      <c r="X38" s="86">
        <f t="shared" si="14"/>
        <v>0</v>
      </c>
      <c r="Y38" s="74">
        <f t="shared" si="8"/>
        <v>0</v>
      </c>
      <c r="Z38" s="74">
        <f t="shared" si="9"/>
        <v>0</v>
      </c>
      <c r="AA38" s="75">
        <f t="shared" si="15"/>
        <v>0</v>
      </c>
      <c r="AC38" s="47"/>
      <c r="AD38" s="47"/>
      <c r="AE38" s="47"/>
      <c r="AF38" s="47"/>
      <c r="AG38" s="47"/>
      <c r="AH38" s="47"/>
      <c r="AI38" s="47"/>
      <c r="AJ38" s="47"/>
      <c r="AK38" s="47"/>
    </row>
    <row r="39" spans="2:37" ht="13.5" customHeight="1" x14ac:dyDescent="0.2">
      <c r="B39" s="27" t="s">
        <v>12</v>
      </c>
      <c r="C39" s="28">
        <v>23</v>
      </c>
      <c r="D39" s="29">
        <v>0</v>
      </c>
      <c r="E39" s="30">
        <v>0</v>
      </c>
      <c r="F39" s="31">
        <f t="shared" si="22"/>
        <v>0</v>
      </c>
      <c r="G39" s="29">
        <v>0</v>
      </c>
      <c r="H39" s="30">
        <v>0</v>
      </c>
      <c r="I39" s="32">
        <f t="shared" si="23"/>
        <v>0</v>
      </c>
      <c r="J39" s="29">
        <v>0</v>
      </c>
      <c r="K39" s="30">
        <v>0</v>
      </c>
      <c r="L39" s="32">
        <f t="shared" si="25"/>
        <v>0</v>
      </c>
      <c r="M39" s="33">
        <f t="shared" ref="M39:M47" si="26">IF(AND(E39&gt;$I$13,G39&gt;$I$13,H39&gt;$I$13,J39&gt;$I$13),(J39-H39)+(G39-E39),IF(AND(E39&gt;$I$13,G39&gt;$I$13),G39-E39,(IF(AND(H39&gt;0,J39&gt;0),J39-H39,$I$13))))</f>
        <v>0</v>
      </c>
      <c r="N39" s="34">
        <f t="shared" si="11"/>
        <v>0</v>
      </c>
      <c r="O39" s="34">
        <f t="shared" si="2"/>
        <v>0</v>
      </c>
      <c r="P39" s="34" t="str">
        <f t="shared" si="12"/>
        <v>0:00</v>
      </c>
      <c r="Q39" s="32" t="str">
        <f t="shared" si="3"/>
        <v>0:00</v>
      </c>
      <c r="R39" s="52">
        <f t="shared" si="4"/>
        <v>0</v>
      </c>
      <c r="S39" s="35">
        <f t="shared" si="13"/>
        <v>0</v>
      </c>
      <c r="T39" s="86">
        <f t="shared" si="5"/>
        <v>-0.33333333333333331</v>
      </c>
      <c r="U39" s="86"/>
      <c r="V39" s="87">
        <f t="shared" si="6"/>
        <v>0.25</v>
      </c>
      <c r="W39" s="86">
        <f t="shared" si="7"/>
        <v>-4.1666666666666664E-2</v>
      </c>
      <c r="X39" s="86">
        <f t="shared" si="14"/>
        <v>0</v>
      </c>
      <c r="Y39" s="74">
        <f t="shared" si="8"/>
        <v>0</v>
      </c>
      <c r="Z39" s="74">
        <f t="shared" si="9"/>
        <v>0</v>
      </c>
      <c r="AA39" s="75">
        <f t="shared" si="15"/>
        <v>0</v>
      </c>
      <c r="AC39" s="47"/>
      <c r="AD39" s="47"/>
      <c r="AE39" s="47"/>
      <c r="AF39" s="47"/>
      <c r="AG39" s="47"/>
      <c r="AH39" s="47"/>
      <c r="AI39" s="47"/>
      <c r="AJ39" s="47"/>
      <c r="AK39" s="47"/>
    </row>
    <row r="40" spans="2:37" ht="13.5" customHeight="1" x14ac:dyDescent="0.2">
      <c r="B40" s="27" t="s">
        <v>13</v>
      </c>
      <c r="C40" s="28">
        <v>24</v>
      </c>
      <c r="D40" s="29">
        <v>0</v>
      </c>
      <c r="E40" s="30">
        <v>0</v>
      </c>
      <c r="F40" s="31">
        <f t="shared" si="22"/>
        <v>0</v>
      </c>
      <c r="G40" s="29">
        <v>0</v>
      </c>
      <c r="H40" s="30">
        <v>0</v>
      </c>
      <c r="I40" s="32">
        <f t="shared" si="23"/>
        <v>0</v>
      </c>
      <c r="J40" s="29">
        <v>0</v>
      </c>
      <c r="K40" s="30">
        <v>0</v>
      </c>
      <c r="L40" s="32">
        <f t="shared" si="25"/>
        <v>0</v>
      </c>
      <c r="M40" s="33">
        <f t="shared" si="26"/>
        <v>0</v>
      </c>
      <c r="N40" s="34">
        <f t="shared" si="11"/>
        <v>0</v>
      </c>
      <c r="O40" s="34">
        <f t="shared" si="2"/>
        <v>0</v>
      </c>
      <c r="P40" s="34" t="str">
        <f t="shared" si="12"/>
        <v>0:00</v>
      </c>
      <c r="Q40" s="36" t="str">
        <f t="shared" si="3"/>
        <v>0:00</v>
      </c>
      <c r="R40" s="32">
        <f t="shared" si="4"/>
        <v>0</v>
      </c>
      <c r="S40" s="35">
        <f t="shared" si="13"/>
        <v>0</v>
      </c>
      <c r="T40" s="86">
        <f t="shared" si="5"/>
        <v>-0.33333333333333331</v>
      </c>
      <c r="U40" s="86"/>
      <c r="V40" s="87">
        <f t="shared" si="6"/>
        <v>0.25</v>
      </c>
      <c r="W40" s="86">
        <f t="shared" si="7"/>
        <v>-4.1666666666666664E-2</v>
      </c>
      <c r="X40" s="86">
        <f t="shared" si="14"/>
        <v>0</v>
      </c>
      <c r="Y40" s="74">
        <f t="shared" si="8"/>
        <v>0</v>
      </c>
      <c r="Z40" s="74">
        <f t="shared" si="9"/>
        <v>0</v>
      </c>
      <c r="AA40" s="75">
        <f t="shared" si="15"/>
        <v>0</v>
      </c>
      <c r="AC40" s="47"/>
      <c r="AD40" s="47"/>
      <c r="AE40" s="47"/>
      <c r="AF40" s="47"/>
      <c r="AG40" s="47"/>
      <c r="AH40" s="47"/>
      <c r="AI40" s="47"/>
      <c r="AJ40" s="47"/>
      <c r="AK40" s="47"/>
    </row>
    <row r="41" spans="2:37" ht="13.5" customHeight="1" x14ac:dyDescent="0.2">
      <c r="B41" s="27" t="s">
        <v>38</v>
      </c>
      <c r="C41" s="28">
        <v>25</v>
      </c>
      <c r="D41" s="29">
        <v>0</v>
      </c>
      <c r="E41" s="30">
        <v>0</v>
      </c>
      <c r="F41" s="31">
        <f t="shared" ref="F41:F47" si="27">IF(E41&gt;D41,SUM(E41-D41),$I$13)</f>
        <v>0</v>
      </c>
      <c r="G41" s="29">
        <v>0</v>
      </c>
      <c r="H41" s="30">
        <v>0</v>
      </c>
      <c r="I41" s="32">
        <f t="shared" si="23"/>
        <v>0</v>
      </c>
      <c r="J41" s="29">
        <v>0</v>
      </c>
      <c r="K41" s="30">
        <v>0</v>
      </c>
      <c r="L41" s="32">
        <f t="shared" si="25"/>
        <v>0</v>
      </c>
      <c r="M41" s="33">
        <f t="shared" si="26"/>
        <v>0</v>
      </c>
      <c r="N41" s="34">
        <f t="shared" si="11"/>
        <v>0</v>
      </c>
      <c r="O41" s="34">
        <f t="shared" si="2"/>
        <v>0</v>
      </c>
      <c r="P41" s="34" t="str">
        <f t="shared" si="12"/>
        <v>0:00</v>
      </c>
      <c r="Q41" s="36">
        <f t="shared" si="3"/>
        <v>0</v>
      </c>
      <c r="R41" s="32">
        <f t="shared" si="4"/>
        <v>0</v>
      </c>
      <c r="S41" s="35">
        <f t="shared" si="13"/>
        <v>0</v>
      </c>
      <c r="T41" s="86">
        <f t="shared" si="5"/>
        <v>-0.33333333333333331</v>
      </c>
      <c r="U41" s="86"/>
      <c r="V41" s="87">
        <f t="shared" si="6"/>
        <v>0.25</v>
      </c>
      <c r="W41" s="86">
        <f t="shared" si="7"/>
        <v>-4.1666666666666664E-2</v>
      </c>
      <c r="X41" s="86">
        <f t="shared" si="14"/>
        <v>0</v>
      </c>
      <c r="Y41" s="74">
        <f t="shared" si="8"/>
        <v>0</v>
      </c>
      <c r="Z41" s="74">
        <f t="shared" si="9"/>
        <v>0</v>
      </c>
      <c r="AA41" s="75">
        <f t="shared" si="15"/>
        <v>0</v>
      </c>
      <c r="AC41" s="47"/>
      <c r="AD41" s="47"/>
      <c r="AE41" s="47"/>
      <c r="AF41" s="47"/>
      <c r="AG41" s="47"/>
      <c r="AH41" s="47"/>
      <c r="AI41" s="47"/>
      <c r="AJ41" s="47"/>
      <c r="AK41" s="47"/>
    </row>
    <row r="42" spans="2:37" ht="13.5" customHeight="1" x14ac:dyDescent="0.2">
      <c r="B42" s="27" t="s">
        <v>15</v>
      </c>
      <c r="C42" s="28">
        <v>26</v>
      </c>
      <c r="D42" s="29">
        <v>0</v>
      </c>
      <c r="E42" s="30">
        <v>0</v>
      </c>
      <c r="F42" s="31">
        <f t="shared" si="27"/>
        <v>0</v>
      </c>
      <c r="G42" s="29">
        <v>0</v>
      </c>
      <c r="H42" s="30">
        <v>0</v>
      </c>
      <c r="I42" s="32">
        <f t="shared" si="23"/>
        <v>0</v>
      </c>
      <c r="J42" s="29">
        <v>0</v>
      </c>
      <c r="K42" s="30">
        <v>0</v>
      </c>
      <c r="L42" s="32">
        <f t="shared" si="25"/>
        <v>0</v>
      </c>
      <c r="M42" s="33">
        <f t="shared" si="26"/>
        <v>0</v>
      </c>
      <c r="N42" s="34">
        <f t="shared" si="11"/>
        <v>0</v>
      </c>
      <c r="O42" s="34">
        <f t="shared" si="2"/>
        <v>0</v>
      </c>
      <c r="P42" s="34" t="str">
        <f t="shared" si="12"/>
        <v>0:00</v>
      </c>
      <c r="Q42" s="36" t="str">
        <f t="shared" si="3"/>
        <v>0:00</v>
      </c>
      <c r="R42" s="32">
        <f t="shared" si="4"/>
        <v>0</v>
      </c>
      <c r="S42" s="35">
        <f t="shared" si="13"/>
        <v>0</v>
      </c>
      <c r="T42" s="86">
        <f t="shared" si="5"/>
        <v>-0.33333333333333331</v>
      </c>
      <c r="U42" s="86"/>
      <c r="V42" s="87">
        <f t="shared" si="6"/>
        <v>0.25</v>
      </c>
      <c r="W42" s="86">
        <f t="shared" si="7"/>
        <v>-4.1666666666666664E-2</v>
      </c>
      <c r="X42" s="86">
        <f t="shared" si="14"/>
        <v>0</v>
      </c>
      <c r="Y42" s="74">
        <f t="shared" si="8"/>
        <v>0</v>
      </c>
      <c r="Z42" s="74">
        <f t="shared" si="9"/>
        <v>0</v>
      </c>
      <c r="AA42" s="75">
        <f t="shared" si="15"/>
        <v>0</v>
      </c>
      <c r="AC42" s="47"/>
      <c r="AD42" s="47"/>
      <c r="AE42" s="47"/>
      <c r="AF42" s="47"/>
      <c r="AG42" s="47"/>
      <c r="AH42" s="47"/>
      <c r="AI42" s="47"/>
      <c r="AJ42" s="47"/>
      <c r="AK42" s="47"/>
    </row>
    <row r="43" spans="2:37" ht="13.5" customHeight="1" x14ac:dyDescent="0.2">
      <c r="B43" s="27" t="s">
        <v>9</v>
      </c>
      <c r="C43" s="28">
        <v>27</v>
      </c>
      <c r="D43" s="29">
        <v>0</v>
      </c>
      <c r="E43" s="30">
        <v>0</v>
      </c>
      <c r="F43" s="31">
        <f t="shared" si="27"/>
        <v>0</v>
      </c>
      <c r="G43" s="29">
        <v>0</v>
      </c>
      <c r="H43" s="30">
        <v>0</v>
      </c>
      <c r="I43" s="32">
        <f t="shared" si="23"/>
        <v>0</v>
      </c>
      <c r="J43" s="29">
        <v>0</v>
      </c>
      <c r="K43" s="30">
        <v>0</v>
      </c>
      <c r="L43" s="32">
        <f t="shared" si="25"/>
        <v>0</v>
      </c>
      <c r="M43" s="33">
        <f t="shared" si="26"/>
        <v>0</v>
      </c>
      <c r="N43" s="34">
        <f t="shared" si="11"/>
        <v>0</v>
      </c>
      <c r="O43" s="34">
        <f t="shared" si="2"/>
        <v>0</v>
      </c>
      <c r="P43" s="34" t="str">
        <f t="shared" si="12"/>
        <v>0:00</v>
      </c>
      <c r="Q43" s="36">
        <f t="shared" si="3"/>
        <v>0</v>
      </c>
      <c r="R43" s="32">
        <f t="shared" si="4"/>
        <v>0</v>
      </c>
      <c r="S43" s="35">
        <f t="shared" si="13"/>
        <v>0</v>
      </c>
      <c r="T43" s="86">
        <f t="shared" si="5"/>
        <v>-0.33333333333333331</v>
      </c>
      <c r="U43" s="86"/>
      <c r="V43" s="87">
        <f t="shared" si="6"/>
        <v>0.25</v>
      </c>
      <c r="W43" s="86">
        <f t="shared" si="7"/>
        <v>-4.1666666666666664E-2</v>
      </c>
      <c r="X43" s="86">
        <f t="shared" si="14"/>
        <v>0</v>
      </c>
      <c r="Y43" s="74">
        <f t="shared" si="8"/>
        <v>0</v>
      </c>
      <c r="Z43" s="74">
        <f t="shared" si="9"/>
        <v>0</v>
      </c>
      <c r="AA43" s="75">
        <f t="shared" si="15"/>
        <v>0</v>
      </c>
      <c r="AC43" s="47"/>
      <c r="AD43" s="47"/>
      <c r="AE43" s="47"/>
      <c r="AF43" s="47"/>
      <c r="AG43" s="47"/>
      <c r="AH43" s="47"/>
      <c r="AI43" s="47"/>
      <c r="AJ43" s="47"/>
      <c r="AK43" s="47"/>
    </row>
    <row r="44" spans="2:37" ht="13.5" customHeight="1" x14ac:dyDescent="0.2">
      <c r="B44" s="27" t="s">
        <v>10</v>
      </c>
      <c r="C44" s="28">
        <v>28</v>
      </c>
      <c r="D44" s="29">
        <v>0</v>
      </c>
      <c r="E44" s="30">
        <v>0</v>
      </c>
      <c r="F44" s="31">
        <f t="shared" si="27"/>
        <v>0</v>
      </c>
      <c r="G44" s="29">
        <v>0</v>
      </c>
      <c r="H44" s="30">
        <v>0</v>
      </c>
      <c r="I44" s="32">
        <f t="shared" si="23"/>
        <v>0</v>
      </c>
      <c r="J44" s="29">
        <v>0</v>
      </c>
      <c r="K44" s="30">
        <v>0</v>
      </c>
      <c r="L44" s="32">
        <f t="shared" si="25"/>
        <v>0</v>
      </c>
      <c r="M44" s="33">
        <f t="shared" si="26"/>
        <v>0</v>
      </c>
      <c r="N44" s="34">
        <f t="shared" si="11"/>
        <v>0</v>
      </c>
      <c r="O44" s="34">
        <f t="shared" si="2"/>
        <v>0</v>
      </c>
      <c r="P44" s="34" t="str">
        <f t="shared" si="12"/>
        <v>0:00</v>
      </c>
      <c r="Q44" s="36">
        <f t="shared" si="3"/>
        <v>0</v>
      </c>
      <c r="R44" s="32">
        <f t="shared" si="4"/>
        <v>0</v>
      </c>
      <c r="S44" s="35">
        <f t="shared" si="13"/>
        <v>0</v>
      </c>
      <c r="T44" s="86">
        <f t="shared" si="5"/>
        <v>-0.33333333333333331</v>
      </c>
      <c r="U44" s="86"/>
      <c r="V44" s="87">
        <f t="shared" si="6"/>
        <v>0.25</v>
      </c>
      <c r="W44" s="86">
        <f t="shared" si="7"/>
        <v>-4.1666666666666664E-2</v>
      </c>
      <c r="X44" s="86">
        <f t="shared" si="14"/>
        <v>0</v>
      </c>
      <c r="Y44" s="74">
        <f t="shared" si="8"/>
        <v>0</v>
      </c>
      <c r="Z44" s="74">
        <f t="shared" si="9"/>
        <v>0</v>
      </c>
      <c r="AA44" s="75">
        <f t="shared" si="15"/>
        <v>0</v>
      </c>
      <c r="AC44" s="47"/>
      <c r="AD44" s="47"/>
      <c r="AE44" s="47"/>
      <c r="AF44" s="47"/>
      <c r="AG44" s="47"/>
      <c r="AH44" s="47"/>
      <c r="AI44" s="47"/>
      <c r="AJ44" s="47"/>
      <c r="AK44" s="47"/>
    </row>
    <row r="45" spans="2:37" ht="13.5" customHeight="1" x14ac:dyDescent="0.2">
      <c r="B45" s="27" t="s">
        <v>11</v>
      </c>
      <c r="C45" s="28">
        <v>29</v>
      </c>
      <c r="D45" s="29">
        <v>0</v>
      </c>
      <c r="E45" s="30">
        <v>0</v>
      </c>
      <c r="F45" s="31">
        <f t="shared" si="27"/>
        <v>0</v>
      </c>
      <c r="G45" s="29">
        <v>0</v>
      </c>
      <c r="H45" s="30">
        <v>0</v>
      </c>
      <c r="I45" s="32">
        <f t="shared" si="23"/>
        <v>0</v>
      </c>
      <c r="J45" s="29">
        <v>0</v>
      </c>
      <c r="K45" s="30">
        <v>0</v>
      </c>
      <c r="L45" s="32">
        <f t="shared" si="25"/>
        <v>0</v>
      </c>
      <c r="M45" s="33">
        <f t="shared" si="26"/>
        <v>0</v>
      </c>
      <c r="N45" s="34">
        <f t="shared" si="11"/>
        <v>0</v>
      </c>
      <c r="O45" s="34">
        <f t="shared" si="2"/>
        <v>0</v>
      </c>
      <c r="P45" s="34" t="str">
        <f t="shared" si="12"/>
        <v>0:00</v>
      </c>
      <c r="Q45" s="36" t="str">
        <f t="shared" si="3"/>
        <v>0:00</v>
      </c>
      <c r="R45" s="32">
        <f t="shared" si="4"/>
        <v>0</v>
      </c>
      <c r="S45" s="35">
        <f t="shared" si="13"/>
        <v>0</v>
      </c>
      <c r="T45" s="86">
        <f t="shared" si="5"/>
        <v>-0.33333333333333331</v>
      </c>
      <c r="U45" s="86"/>
      <c r="V45" s="87">
        <f t="shared" si="6"/>
        <v>0.25</v>
      </c>
      <c r="W45" s="86">
        <f t="shared" si="7"/>
        <v>-4.1666666666666664E-2</v>
      </c>
      <c r="X45" s="86">
        <f t="shared" si="14"/>
        <v>0</v>
      </c>
      <c r="Y45" s="74">
        <f t="shared" si="8"/>
        <v>0</v>
      </c>
      <c r="Z45" s="74">
        <f t="shared" si="9"/>
        <v>0</v>
      </c>
      <c r="AA45" s="75">
        <f t="shared" si="15"/>
        <v>0</v>
      </c>
      <c r="AC45" s="47"/>
      <c r="AD45" s="47"/>
      <c r="AE45" s="47"/>
      <c r="AF45" s="47"/>
      <c r="AG45" s="47"/>
      <c r="AH45" s="47"/>
      <c r="AI45" s="47"/>
      <c r="AJ45" s="47"/>
      <c r="AK45" s="47"/>
    </row>
    <row r="46" spans="2:37" ht="13.5" customHeight="1" x14ac:dyDescent="0.2">
      <c r="B46" s="27" t="s">
        <v>12</v>
      </c>
      <c r="C46" s="28">
        <v>30</v>
      </c>
      <c r="D46" s="29">
        <v>0</v>
      </c>
      <c r="E46" s="30">
        <v>0</v>
      </c>
      <c r="F46" s="31">
        <f t="shared" si="27"/>
        <v>0</v>
      </c>
      <c r="G46" s="29">
        <v>0</v>
      </c>
      <c r="H46" s="30">
        <v>0</v>
      </c>
      <c r="I46" s="32">
        <f t="shared" si="23"/>
        <v>0</v>
      </c>
      <c r="J46" s="29">
        <v>0</v>
      </c>
      <c r="K46" s="30">
        <v>0</v>
      </c>
      <c r="L46" s="32">
        <f t="shared" si="25"/>
        <v>0</v>
      </c>
      <c r="M46" s="33">
        <f t="shared" si="26"/>
        <v>0</v>
      </c>
      <c r="N46" s="34">
        <f t="shared" si="11"/>
        <v>0</v>
      </c>
      <c r="O46" s="34">
        <f t="shared" si="2"/>
        <v>0</v>
      </c>
      <c r="P46" s="34" t="str">
        <f t="shared" si="12"/>
        <v>0:00</v>
      </c>
      <c r="Q46" s="36" t="str">
        <f t="shared" si="3"/>
        <v>0:00</v>
      </c>
      <c r="R46" s="32">
        <f t="shared" si="4"/>
        <v>0</v>
      </c>
      <c r="S46" s="35">
        <f t="shared" si="13"/>
        <v>0</v>
      </c>
      <c r="T46" s="86">
        <f>N46-$S$13</f>
        <v>-0.33333333333333331</v>
      </c>
      <c r="U46" s="86"/>
      <c r="V46" s="87">
        <f t="shared" si="6"/>
        <v>0.25</v>
      </c>
      <c r="W46" s="86">
        <f t="shared" si="7"/>
        <v>-4.1666666666666664E-2</v>
      </c>
      <c r="X46" s="86">
        <f t="shared" si="14"/>
        <v>0</v>
      </c>
      <c r="Y46" s="74">
        <f t="shared" si="8"/>
        <v>0</v>
      </c>
      <c r="Z46" s="74">
        <f t="shared" si="9"/>
        <v>0</v>
      </c>
      <c r="AA46" s="75">
        <f t="shared" si="15"/>
        <v>0</v>
      </c>
      <c r="AC46" s="47"/>
      <c r="AD46" s="47"/>
      <c r="AE46" s="47"/>
      <c r="AF46" s="47"/>
      <c r="AG46" s="47"/>
      <c r="AH46" s="47"/>
      <c r="AI46" s="47"/>
      <c r="AJ46" s="47"/>
      <c r="AK46" s="47"/>
    </row>
    <row r="47" spans="2:37" ht="13.5" customHeight="1" thickBot="1" x14ac:dyDescent="0.25">
      <c r="B47" s="83" t="s">
        <v>13</v>
      </c>
      <c r="C47" s="45">
        <v>31</v>
      </c>
      <c r="D47" s="37">
        <v>0</v>
      </c>
      <c r="E47" s="38">
        <v>0</v>
      </c>
      <c r="F47" s="39">
        <f t="shared" si="27"/>
        <v>0</v>
      </c>
      <c r="G47" s="37">
        <v>0</v>
      </c>
      <c r="H47" s="38">
        <v>0</v>
      </c>
      <c r="I47" s="40">
        <f t="shared" si="23"/>
        <v>0</v>
      </c>
      <c r="J47" s="37">
        <v>0</v>
      </c>
      <c r="K47" s="38">
        <v>0</v>
      </c>
      <c r="L47" s="40">
        <f t="shared" si="25"/>
        <v>0</v>
      </c>
      <c r="M47" s="41">
        <f t="shared" si="26"/>
        <v>0</v>
      </c>
      <c r="N47" s="43">
        <f t="shared" si="11"/>
        <v>0</v>
      </c>
      <c r="O47" s="43">
        <f t="shared" si="2"/>
        <v>0</v>
      </c>
      <c r="P47" s="42" t="str">
        <f t="shared" si="12"/>
        <v>0:00</v>
      </c>
      <c r="Q47" s="43" t="str">
        <f t="shared" si="3"/>
        <v>0:00</v>
      </c>
      <c r="R47" s="48">
        <f t="shared" si="4"/>
        <v>0</v>
      </c>
      <c r="S47" s="44">
        <f t="shared" si="13"/>
        <v>0</v>
      </c>
      <c r="T47" s="86">
        <f>N47-$S$13</f>
        <v>-0.33333333333333331</v>
      </c>
      <c r="U47" s="86"/>
      <c r="V47" s="87">
        <f t="shared" si="6"/>
        <v>0.25</v>
      </c>
      <c r="W47" s="86">
        <f t="shared" si="7"/>
        <v>-4.1666666666666664E-2</v>
      </c>
      <c r="X47" s="86">
        <f t="shared" si="14"/>
        <v>0</v>
      </c>
      <c r="Y47" s="74">
        <f t="shared" si="8"/>
        <v>0</v>
      </c>
      <c r="Z47" s="74">
        <f t="shared" si="9"/>
        <v>0</v>
      </c>
      <c r="AA47" s="75">
        <f t="shared" si="15"/>
        <v>0</v>
      </c>
      <c r="AC47" s="47"/>
      <c r="AD47" s="47"/>
      <c r="AE47" s="47"/>
      <c r="AF47" s="47"/>
      <c r="AG47" s="47"/>
      <c r="AH47" s="47"/>
      <c r="AI47" s="47"/>
      <c r="AJ47" s="47"/>
      <c r="AK47" s="47"/>
    </row>
    <row r="48" spans="2:37" ht="13.5" customHeight="1" thickBot="1" x14ac:dyDescent="0.25">
      <c r="C48" s="1"/>
      <c r="D48" s="2"/>
      <c r="E48" s="1"/>
      <c r="F48" s="26"/>
      <c r="G48" s="1"/>
      <c r="H48" s="1"/>
      <c r="I48" s="78"/>
      <c r="J48" s="78"/>
      <c r="K48" s="78"/>
      <c r="L48" s="78"/>
      <c r="M48" s="78"/>
      <c r="N48" s="78"/>
      <c r="O48" s="79"/>
      <c r="Q48" s="80" t="s">
        <v>18</v>
      </c>
      <c r="R48" s="81"/>
      <c r="S48" s="82">
        <f>SUM(S17:S47)</f>
        <v>0</v>
      </c>
      <c r="T48" s="11"/>
      <c r="U48" s="11"/>
      <c r="V48" s="11"/>
      <c r="W48" s="11"/>
      <c r="X48" s="11"/>
      <c r="Y48" s="11"/>
      <c r="AC48" s="47"/>
      <c r="AD48" s="47"/>
      <c r="AE48" s="47"/>
      <c r="AF48" s="47"/>
      <c r="AG48" s="47"/>
      <c r="AH48" s="47"/>
      <c r="AI48" s="47"/>
      <c r="AJ48" s="47"/>
      <c r="AK48" s="47"/>
    </row>
    <row r="49" spans="1:37" ht="13.5" customHeight="1" x14ac:dyDescent="0.2">
      <c r="B49" s="19" t="s">
        <v>19</v>
      </c>
      <c r="C49" s="10"/>
      <c r="D49" s="7"/>
      <c r="E49" s="5"/>
      <c r="F49" s="5"/>
      <c r="G49" s="5"/>
      <c r="H49" s="5"/>
      <c r="I49" s="10"/>
      <c r="J49" s="10"/>
      <c r="K49" s="5"/>
      <c r="L49" s="10"/>
      <c r="M49" s="10"/>
      <c r="N49" s="10"/>
      <c r="O49" s="10"/>
      <c r="P49" s="2"/>
      <c r="Q49" s="2"/>
      <c r="R49" s="2"/>
      <c r="S49" s="3"/>
      <c r="T49" s="11"/>
      <c r="U49" s="11"/>
      <c r="V49" s="11"/>
      <c r="W49" s="11"/>
      <c r="X49" s="11"/>
      <c r="Y49" s="11"/>
      <c r="AC49" s="53"/>
      <c r="AD49" s="53"/>
      <c r="AE49" s="47"/>
      <c r="AF49" s="47"/>
      <c r="AG49" s="47"/>
      <c r="AH49" s="47"/>
      <c r="AI49" s="47"/>
      <c r="AJ49" s="47"/>
      <c r="AK49" s="47"/>
    </row>
    <row r="50" spans="1:37" ht="13.5" customHeight="1" x14ac:dyDescent="0.2">
      <c r="D50" s="2"/>
      <c r="E50" s="21"/>
      <c r="F50" s="21"/>
      <c r="G50" s="21"/>
      <c r="H50" s="21"/>
      <c r="I50" s="21"/>
      <c r="J50" s="21"/>
      <c r="K50" s="21"/>
      <c r="L50" s="21"/>
      <c r="M50" s="9"/>
      <c r="N50" s="10"/>
      <c r="O50" s="10"/>
      <c r="P50" s="2"/>
      <c r="Q50" s="2"/>
      <c r="R50" s="2"/>
      <c r="S50" s="3"/>
      <c r="T50" s="12"/>
      <c r="U50" s="12"/>
      <c r="V50" s="11"/>
      <c r="W50" s="11"/>
      <c r="X50" s="11"/>
      <c r="Y50" s="11"/>
      <c r="AC50" s="53"/>
      <c r="AD50" s="53"/>
      <c r="AE50" s="47"/>
      <c r="AF50" s="47"/>
      <c r="AG50" s="47"/>
      <c r="AH50" s="47"/>
      <c r="AI50" s="47"/>
      <c r="AJ50" s="47"/>
      <c r="AK50" s="47"/>
    </row>
    <row r="51" spans="1:37" ht="13.5" customHeight="1" x14ac:dyDescent="0.2">
      <c r="B51" s="20" t="s">
        <v>25</v>
      </c>
      <c r="C51" s="16"/>
      <c r="D51" s="17"/>
      <c r="E51" s="22"/>
      <c r="F51" s="22"/>
      <c r="G51" s="22"/>
      <c r="H51" s="22"/>
      <c r="I51" s="22"/>
      <c r="J51" s="22"/>
      <c r="K51" s="22"/>
      <c r="L51" s="22"/>
      <c r="M51" s="18"/>
      <c r="N51" s="17"/>
      <c r="O51" s="17"/>
      <c r="P51" s="17"/>
      <c r="Q51" s="17"/>
      <c r="R51" s="17"/>
      <c r="S51" s="18"/>
      <c r="T51" s="12"/>
      <c r="U51" s="12"/>
      <c r="V51" s="11"/>
      <c r="W51" s="11"/>
      <c r="X51" s="11"/>
      <c r="Y51" s="11"/>
      <c r="AC51" s="47"/>
      <c r="AD51" s="47"/>
      <c r="AE51" s="47"/>
      <c r="AF51" s="47"/>
      <c r="AG51" s="47"/>
      <c r="AH51" s="47"/>
      <c r="AI51" s="47"/>
      <c r="AJ51" s="47"/>
      <c r="AK51" s="47"/>
    </row>
    <row r="52" spans="1:37" ht="13.5" customHeight="1" x14ac:dyDescent="0.2">
      <c r="B52" s="20" t="s">
        <v>26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T52" s="12"/>
      <c r="U52" s="12"/>
      <c r="V52" s="11"/>
      <c r="W52" s="11"/>
      <c r="X52" s="11"/>
      <c r="Y52" s="11"/>
      <c r="AC52" s="47"/>
      <c r="AD52" s="47"/>
      <c r="AE52" s="47"/>
      <c r="AF52" s="47"/>
      <c r="AG52" s="47"/>
      <c r="AH52" s="47"/>
      <c r="AI52" s="47"/>
      <c r="AJ52" s="47"/>
      <c r="AK52" s="47"/>
    </row>
    <row r="53" spans="1:37" ht="13.5" customHeight="1" x14ac:dyDescent="0.2">
      <c r="B53" s="20" t="s">
        <v>31</v>
      </c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12"/>
      <c r="U53" s="12"/>
      <c r="V53" s="11"/>
      <c r="W53" s="11"/>
      <c r="X53" s="11"/>
      <c r="Y53" s="11"/>
      <c r="AC53" s="47"/>
      <c r="AD53" s="47"/>
      <c r="AE53" s="47"/>
      <c r="AF53" s="47"/>
      <c r="AG53" s="47"/>
      <c r="AH53" s="47"/>
      <c r="AI53" s="47"/>
      <c r="AJ53" s="47"/>
      <c r="AK53" s="47"/>
    </row>
    <row r="54" spans="1:37" ht="13.5" customHeight="1" x14ac:dyDescent="0.2">
      <c r="B54" s="20" t="s">
        <v>39</v>
      </c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12"/>
      <c r="U54" s="12"/>
      <c r="V54" s="11"/>
      <c r="W54" s="11"/>
      <c r="X54" s="11"/>
      <c r="Y54" s="11"/>
      <c r="AC54" s="47"/>
      <c r="AD54" s="47"/>
      <c r="AE54" s="47"/>
      <c r="AF54" s="47"/>
      <c r="AG54" s="47"/>
      <c r="AH54" s="47"/>
      <c r="AI54" s="47"/>
      <c r="AJ54" s="47"/>
      <c r="AK54" s="47"/>
    </row>
    <row r="55" spans="1:37" ht="13.5" customHeight="1" x14ac:dyDescent="0.2">
      <c r="B55" s="19" t="s">
        <v>27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T55" s="11"/>
      <c r="U55" s="11"/>
      <c r="V55" s="11"/>
      <c r="W55" s="11"/>
      <c r="X55" s="11"/>
      <c r="Y55" s="11"/>
      <c r="AC55" s="47"/>
      <c r="AD55" s="47"/>
      <c r="AE55" s="47"/>
      <c r="AF55" s="47"/>
      <c r="AG55" s="47"/>
      <c r="AH55" s="47"/>
      <c r="AI55" s="47"/>
      <c r="AJ55" s="47"/>
      <c r="AK55" s="47"/>
    </row>
    <row r="56" spans="1:37" ht="13.5" customHeight="1" x14ac:dyDescent="0.2">
      <c r="A56" s="59"/>
      <c r="B56" s="59"/>
      <c r="C56" s="59"/>
      <c r="D56" s="24"/>
      <c r="E56" s="24"/>
      <c r="F56" s="24"/>
      <c r="G56" s="24"/>
      <c r="H56" s="24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88"/>
      <c r="U56" s="88"/>
      <c r="AC56" s="47"/>
      <c r="AD56" s="47"/>
      <c r="AE56" s="47"/>
      <c r="AF56" s="47"/>
      <c r="AG56" s="47"/>
      <c r="AH56" s="47"/>
      <c r="AI56" s="47"/>
      <c r="AJ56" s="47"/>
      <c r="AK56" s="47"/>
    </row>
    <row r="57" spans="1:37" ht="12.75" x14ac:dyDescent="0.2">
      <c r="A57" s="59"/>
      <c r="B57" s="22" t="s">
        <v>30</v>
      </c>
      <c r="C57" s="60" t="s">
        <v>32</v>
      </c>
      <c r="D57" s="6"/>
      <c r="E57" s="61"/>
      <c r="F57" s="24"/>
      <c r="G57" s="24"/>
      <c r="H57" s="24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88"/>
      <c r="U57" s="88"/>
      <c r="AC57" s="47"/>
      <c r="AD57" s="47"/>
      <c r="AE57" s="47"/>
      <c r="AF57" s="47"/>
      <c r="AG57" s="47"/>
      <c r="AH57" s="47"/>
      <c r="AI57" s="47"/>
      <c r="AJ57" s="47"/>
      <c r="AK57" s="47"/>
    </row>
    <row r="58" spans="1:37" ht="11.25" customHeight="1" x14ac:dyDescent="0.2">
      <c r="A58" s="59"/>
      <c r="B58" s="10"/>
      <c r="C58" s="10"/>
      <c r="D58" s="61"/>
      <c r="E58" s="61"/>
      <c r="F58" s="24"/>
      <c r="G58" s="24"/>
      <c r="H58" s="24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88"/>
      <c r="U58" s="88"/>
      <c r="AC58" s="47"/>
      <c r="AD58" s="47"/>
      <c r="AE58" s="47"/>
      <c r="AF58" s="47"/>
      <c r="AG58" s="47"/>
      <c r="AH58" s="47"/>
      <c r="AI58" s="47"/>
      <c r="AJ58" s="47"/>
      <c r="AK58" s="47"/>
    </row>
    <row r="59" spans="1:37" x14ac:dyDescent="0.2">
      <c r="A59" s="59"/>
      <c r="B59" s="10"/>
      <c r="C59" s="10"/>
      <c r="D59" s="24"/>
      <c r="E59" s="24"/>
      <c r="F59" s="24"/>
      <c r="G59" s="24"/>
      <c r="H59" s="24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88"/>
      <c r="U59" s="88"/>
      <c r="AC59" s="47"/>
      <c r="AD59" s="47"/>
      <c r="AE59" s="47"/>
      <c r="AF59" s="47"/>
      <c r="AG59" s="47"/>
      <c r="AH59" s="47"/>
      <c r="AI59" s="47"/>
      <c r="AJ59" s="47"/>
      <c r="AK59" s="47"/>
    </row>
    <row r="60" spans="1:37" x14ac:dyDescent="0.2">
      <c r="A60" s="59"/>
      <c r="B60" s="10"/>
      <c r="C60" s="10"/>
      <c r="D60" s="24"/>
      <c r="E60" s="24"/>
      <c r="F60" s="24"/>
      <c r="G60" s="24"/>
      <c r="H60" s="24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88"/>
      <c r="U60" s="88"/>
      <c r="AC60" s="47"/>
      <c r="AD60" s="47"/>
      <c r="AE60" s="47"/>
      <c r="AF60" s="47"/>
      <c r="AG60" s="47"/>
      <c r="AH60" s="47"/>
      <c r="AI60" s="47"/>
      <c r="AJ60" s="47"/>
      <c r="AK60" s="47"/>
    </row>
    <row r="61" spans="1:37" x14ac:dyDescent="0.2">
      <c r="AC61" s="47"/>
      <c r="AD61" s="47"/>
      <c r="AE61" s="47"/>
      <c r="AF61" s="47"/>
      <c r="AG61" s="47"/>
      <c r="AH61" s="47"/>
      <c r="AI61" s="47"/>
      <c r="AJ61" s="47"/>
      <c r="AK61" s="47"/>
    </row>
    <row r="62" spans="1:37" x14ac:dyDescent="0.2">
      <c r="AC62" s="47"/>
      <c r="AD62" s="47"/>
      <c r="AE62" s="47"/>
      <c r="AF62" s="47"/>
      <c r="AG62" s="47"/>
      <c r="AH62" s="47"/>
      <c r="AI62" s="47"/>
      <c r="AJ62" s="47"/>
      <c r="AK62" s="47"/>
    </row>
    <row r="63" spans="1:37" x14ac:dyDescent="0.2">
      <c r="AC63" s="47"/>
      <c r="AD63" s="47"/>
      <c r="AE63" s="47"/>
      <c r="AF63" s="47"/>
      <c r="AG63" s="47"/>
      <c r="AH63" s="47"/>
      <c r="AI63" s="47"/>
      <c r="AJ63" s="47"/>
      <c r="AK63" s="47"/>
    </row>
    <row r="64" spans="1:37" x14ac:dyDescent="0.2">
      <c r="AC64" s="47"/>
      <c r="AD64" s="47"/>
      <c r="AE64" s="47"/>
      <c r="AF64" s="47"/>
      <c r="AG64" s="47"/>
      <c r="AH64" s="47"/>
      <c r="AI64" s="47"/>
      <c r="AJ64" s="47"/>
      <c r="AK64" s="47"/>
    </row>
    <row r="65" spans="29:37" x14ac:dyDescent="0.2">
      <c r="AC65" s="47"/>
      <c r="AD65" s="47"/>
      <c r="AE65" s="47"/>
      <c r="AF65" s="47"/>
      <c r="AG65" s="47"/>
      <c r="AH65" s="47"/>
      <c r="AI65" s="47"/>
      <c r="AJ65" s="47"/>
      <c r="AK65" s="47"/>
    </row>
    <row r="66" spans="29:37" x14ac:dyDescent="0.2">
      <c r="AC66" s="47"/>
      <c r="AD66" s="47"/>
      <c r="AE66" s="47"/>
      <c r="AF66" s="47"/>
      <c r="AG66" s="47"/>
      <c r="AH66" s="47"/>
      <c r="AI66" s="47"/>
      <c r="AJ66" s="47"/>
      <c r="AK66" s="47"/>
    </row>
    <row r="67" spans="29:37" x14ac:dyDescent="0.2">
      <c r="AC67" s="47"/>
      <c r="AD67" s="47"/>
      <c r="AE67" s="47"/>
      <c r="AF67" s="47"/>
      <c r="AG67" s="47"/>
      <c r="AH67" s="47"/>
      <c r="AI67" s="47"/>
      <c r="AJ67" s="47"/>
      <c r="AK67" s="47"/>
    </row>
    <row r="68" spans="29:37" x14ac:dyDescent="0.2">
      <c r="AC68" s="47"/>
      <c r="AD68" s="47"/>
      <c r="AE68" s="47"/>
      <c r="AF68" s="47"/>
      <c r="AG68" s="47"/>
      <c r="AH68" s="47"/>
      <c r="AI68" s="47"/>
      <c r="AJ68" s="47"/>
      <c r="AK68" s="47"/>
    </row>
    <row r="69" spans="29:37" x14ac:dyDescent="0.2">
      <c r="AC69" s="47"/>
      <c r="AD69" s="47"/>
      <c r="AE69" s="47"/>
      <c r="AF69" s="47"/>
      <c r="AG69" s="47"/>
      <c r="AH69" s="47"/>
      <c r="AI69" s="47"/>
      <c r="AJ69" s="47"/>
      <c r="AK69" s="47"/>
    </row>
    <row r="70" spans="29:37" x14ac:dyDescent="0.2">
      <c r="AC70" s="47"/>
      <c r="AD70" s="47"/>
      <c r="AE70" s="47"/>
      <c r="AF70" s="47"/>
      <c r="AG70" s="47"/>
      <c r="AH70" s="47"/>
      <c r="AI70" s="47"/>
      <c r="AJ70" s="47"/>
      <c r="AK70" s="47"/>
    </row>
    <row r="71" spans="29:37" x14ac:dyDescent="0.2">
      <c r="AC71" s="47"/>
      <c r="AD71" s="47"/>
      <c r="AE71" s="47"/>
      <c r="AF71" s="47"/>
      <c r="AG71" s="47"/>
      <c r="AH71" s="47"/>
      <c r="AI71" s="47"/>
      <c r="AJ71" s="47"/>
      <c r="AK71" s="47"/>
    </row>
    <row r="72" spans="29:37" x14ac:dyDescent="0.2">
      <c r="AC72" s="47"/>
      <c r="AD72" s="47"/>
      <c r="AE72" s="47"/>
      <c r="AF72" s="47"/>
      <c r="AG72" s="47"/>
      <c r="AH72" s="47"/>
      <c r="AI72" s="47"/>
      <c r="AJ72" s="47"/>
      <c r="AK72" s="47"/>
    </row>
    <row r="73" spans="29:37" x14ac:dyDescent="0.2">
      <c r="AC73" s="47"/>
      <c r="AD73" s="47"/>
      <c r="AE73" s="47"/>
      <c r="AF73" s="47"/>
      <c r="AG73" s="47"/>
      <c r="AH73" s="47"/>
      <c r="AI73" s="47"/>
      <c r="AJ73" s="47"/>
      <c r="AK73" s="47"/>
    </row>
    <row r="74" spans="29:37" x14ac:dyDescent="0.2">
      <c r="AC74" s="47"/>
      <c r="AD74" s="47"/>
      <c r="AE74" s="47"/>
      <c r="AF74" s="47"/>
      <c r="AG74" s="47"/>
      <c r="AH74" s="47"/>
      <c r="AI74" s="47"/>
      <c r="AJ74" s="47"/>
      <c r="AK74" s="47"/>
    </row>
    <row r="75" spans="29:37" x14ac:dyDescent="0.2">
      <c r="AC75" s="47"/>
      <c r="AD75" s="47"/>
      <c r="AE75" s="47"/>
      <c r="AF75" s="47"/>
      <c r="AG75" s="47"/>
      <c r="AH75" s="47"/>
      <c r="AI75" s="47"/>
      <c r="AJ75" s="47"/>
      <c r="AK75" s="47"/>
    </row>
    <row r="76" spans="29:37" x14ac:dyDescent="0.2">
      <c r="AC76" s="47"/>
      <c r="AD76" s="47"/>
      <c r="AE76" s="47"/>
      <c r="AF76" s="47"/>
      <c r="AG76" s="47"/>
      <c r="AH76" s="47"/>
      <c r="AI76" s="47"/>
      <c r="AJ76" s="47"/>
      <c r="AK76" s="47"/>
    </row>
    <row r="77" spans="29:37" x14ac:dyDescent="0.2">
      <c r="AC77" s="47"/>
      <c r="AD77" s="47"/>
      <c r="AE77" s="47"/>
      <c r="AF77" s="47"/>
      <c r="AG77" s="47"/>
      <c r="AH77" s="47"/>
      <c r="AI77" s="47"/>
      <c r="AJ77" s="47"/>
      <c r="AK77" s="47"/>
    </row>
    <row r="78" spans="29:37" x14ac:dyDescent="0.2">
      <c r="AC78" s="47"/>
      <c r="AD78" s="47"/>
      <c r="AE78" s="47"/>
      <c r="AF78" s="47"/>
      <c r="AG78" s="47"/>
      <c r="AH78" s="47"/>
      <c r="AI78" s="47"/>
      <c r="AJ78" s="47"/>
      <c r="AK78" s="47"/>
    </row>
    <row r="79" spans="29:37" x14ac:dyDescent="0.2">
      <c r="AC79" s="47"/>
      <c r="AD79" s="47"/>
      <c r="AE79" s="47"/>
      <c r="AF79" s="47"/>
      <c r="AG79" s="47"/>
      <c r="AH79" s="47"/>
      <c r="AI79" s="47"/>
      <c r="AJ79" s="47"/>
      <c r="AK79" s="47"/>
    </row>
    <row r="80" spans="29:37" x14ac:dyDescent="0.2">
      <c r="AC80" s="47"/>
      <c r="AD80" s="47"/>
      <c r="AE80" s="47"/>
      <c r="AF80" s="47"/>
      <c r="AG80" s="47"/>
      <c r="AH80" s="47"/>
      <c r="AI80" s="47"/>
      <c r="AJ80" s="47"/>
      <c r="AK80" s="47"/>
    </row>
    <row r="81" spans="29:37" x14ac:dyDescent="0.2">
      <c r="AC81" s="47"/>
      <c r="AD81" s="47"/>
      <c r="AE81" s="47"/>
      <c r="AF81" s="47"/>
      <c r="AG81" s="47"/>
      <c r="AH81" s="47"/>
      <c r="AI81" s="47"/>
      <c r="AJ81" s="47"/>
      <c r="AK81" s="47"/>
    </row>
    <row r="82" spans="29:37" x14ac:dyDescent="0.2">
      <c r="AC82" s="47"/>
      <c r="AD82" s="47"/>
      <c r="AE82" s="47"/>
      <c r="AF82" s="47"/>
      <c r="AG82" s="47"/>
      <c r="AH82" s="47"/>
      <c r="AI82" s="47"/>
      <c r="AJ82" s="47"/>
      <c r="AK82" s="47"/>
    </row>
    <row r="83" spans="29:37" x14ac:dyDescent="0.2">
      <c r="AC83" s="47"/>
      <c r="AD83" s="47"/>
      <c r="AE83" s="47"/>
      <c r="AF83" s="47"/>
      <c r="AG83" s="47"/>
      <c r="AH83" s="47"/>
      <c r="AI83" s="47"/>
      <c r="AJ83" s="47"/>
      <c r="AK83" s="47"/>
    </row>
    <row r="84" spans="29:37" x14ac:dyDescent="0.2">
      <c r="AC84" s="47"/>
      <c r="AD84" s="47"/>
      <c r="AE84" s="47"/>
      <c r="AF84" s="47"/>
      <c r="AG84" s="47"/>
      <c r="AH84" s="47"/>
      <c r="AI84" s="47"/>
      <c r="AJ84" s="47"/>
      <c r="AK84" s="47"/>
    </row>
    <row r="85" spans="29:37" x14ac:dyDescent="0.2">
      <c r="AC85" s="47"/>
      <c r="AD85" s="47"/>
      <c r="AE85" s="47"/>
      <c r="AF85" s="47"/>
      <c r="AG85" s="47"/>
      <c r="AH85" s="47"/>
      <c r="AI85" s="47"/>
      <c r="AJ85" s="47"/>
      <c r="AK85" s="47"/>
    </row>
    <row r="86" spans="29:37" x14ac:dyDescent="0.2">
      <c r="AC86" s="47"/>
      <c r="AD86" s="47"/>
      <c r="AE86" s="47"/>
      <c r="AF86" s="47"/>
      <c r="AG86" s="47"/>
      <c r="AH86" s="47"/>
      <c r="AI86" s="47"/>
      <c r="AJ86" s="47"/>
      <c r="AK86" s="47"/>
    </row>
    <row r="87" spans="29:37" x14ac:dyDescent="0.2">
      <c r="AC87" s="47"/>
      <c r="AD87" s="47"/>
      <c r="AE87" s="47"/>
      <c r="AF87" s="47"/>
      <c r="AG87" s="47"/>
      <c r="AH87" s="47"/>
      <c r="AI87" s="47"/>
      <c r="AJ87" s="47"/>
      <c r="AK87" s="47"/>
    </row>
    <row r="88" spans="29:37" x14ac:dyDescent="0.2">
      <c r="AC88" s="47"/>
      <c r="AD88" s="47"/>
      <c r="AE88" s="47"/>
      <c r="AF88" s="47"/>
      <c r="AG88" s="47"/>
      <c r="AH88" s="47"/>
      <c r="AI88" s="47"/>
      <c r="AJ88" s="47"/>
      <c r="AK88" s="47"/>
    </row>
    <row r="89" spans="29:37" x14ac:dyDescent="0.2">
      <c r="AC89" s="47"/>
      <c r="AD89" s="47"/>
      <c r="AE89" s="47"/>
      <c r="AF89" s="47"/>
      <c r="AG89" s="47"/>
      <c r="AH89" s="47"/>
      <c r="AI89" s="47"/>
      <c r="AJ89" s="47"/>
      <c r="AK89" s="47"/>
    </row>
    <row r="90" spans="29:37" x14ac:dyDescent="0.2">
      <c r="AC90" s="47"/>
      <c r="AD90" s="47"/>
      <c r="AE90" s="47"/>
      <c r="AF90" s="47"/>
      <c r="AG90" s="47"/>
      <c r="AH90" s="47"/>
      <c r="AI90" s="47"/>
      <c r="AJ90" s="47"/>
      <c r="AK90" s="47"/>
    </row>
    <row r="91" spans="29:37" x14ac:dyDescent="0.2">
      <c r="AC91" s="47"/>
      <c r="AD91" s="47"/>
      <c r="AE91" s="47"/>
      <c r="AF91" s="47"/>
      <c r="AG91" s="47"/>
      <c r="AH91" s="47"/>
      <c r="AI91" s="47"/>
      <c r="AJ91" s="47"/>
      <c r="AK91" s="47"/>
    </row>
    <row r="92" spans="29:37" x14ac:dyDescent="0.2">
      <c r="AC92" s="47"/>
      <c r="AD92" s="47"/>
      <c r="AE92" s="47"/>
      <c r="AF92" s="47"/>
      <c r="AG92" s="47"/>
      <c r="AH92" s="47"/>
      <c r="AI92" s="47"/>
      <c r="AJ92" s="47"/>
      <c r="AK92" s="47"/>
    </row>
    <row r="93" spans="29:37" x14ac:dyDescent="0.2">
      <c r="AC93" s="47"/>
      <c r="AD93" s="47"/>
      <c r="AE93" s="47"/>
      <c r="AF93" s="47"/>
      <c r="AG93" s="47"/>
      <c r="AH93" s="47"/>
      <c r="AI93" s="47"/>
      <c r="AJ93" s="47"/>
      <c r="AK93" s="47"/>
    </row>
    <row r="94" spans="29:37" x14ac:dyDescent="0.2">
      <c r="AC94" s="47"/>
      <c r="AD94" s="47"/>
      <c r="AE94" s="47"/>
      <c r="AF94" s="47"/>
      <c r="AG94" s="47"/>
      <c r="AH94" s="47"/>
      <c r="AI94" s="47"/>
      <c r="AJ94" s="47"/>
      <c r="AK94" s="47"/>
    </row>
    <row r="95" spans="29:37" x14ac:dyDescent="0.2">
      <c r="AC95" s="47"/>
      <c r="AD95" s="47"/>
      <c r="AE95" s="47"/>
      <c r="AF95" s="47"/>
      <c r="AG95" s="47"/>
      <c r="AH95" s="47"/>
      <c r="AI95" s="47"/>
      <c r="AJ95" s="47"/>
      <c r="AK95" s="47"/>
    </row>
    <row r="96" spans="29:37" x14ac:dyDescent="0.2">
      <c r="AC96" s="47"/>
      <c r="AD96" s="47"/>
      <c r="AE96" s="47"/>
      <c r="AF96" s="47"/>
      <c r="AG96" s="47"/>
      <c r="AH96" s="47"/>
      <c r="AI96" s="47"/>
      <c r="AJ96" s="47"/>
      <c r="AK96" s="47"/>
    </row>
    <row r="97" spans="29:37" x14ac:dyDescent="0.2">
      <c r="AC97" s="47"/>
      <c r="AD97" s="47"/>
      <c r="AE97" s="47"/>
      <c r="AF97" s="47"/>
      <c r="AG97" s="47"/>
      <c r="AH97" s="47"/>
      <c r="AI97" s="47"/>
      <c r="AJ97" s="47"/>
      <c r="AK97" s="47"/>
    </row>
    <row r="98" spans="29:37" x14ac:dyDescent="0.2">
      <c r="AC98" s="47"/>
      <c r="AD98" s="47"/>
      <c r="AE98" s="47"/>
      <c r="AF98" s="47"/>
      <c r="AG98" s="47"/>
      <c r="AH98" s="47"/>
      <c r="AI98" s="47"/>
      <c r="AJ98" s="47"/>
      <c r="AK98" s="47"/>
    </row>
    <row r="99" spans="29:37" x14ac:dyDescent="0.2">
      <c r="AC99" s="47"/>
      <c r="AD99" s="47"/>
      <c r="AE99" s="47"/>
      <c r="AF99" s="47"/>
      <c r="AG99" s="47"/>
      <c r="AH99" s="47"/>
      <c r="AI99" s="47"/>
      <c r="AJ99" s="47"/>
      <c r="AK99" s="47"/>
    </row>
    <row r="100" spans="29:37" x14ac:dyDescent="0.2">
      <c r="AC100" s="47"/>
      <c r="AD100" s="47"/>
      <c r="AE100" s="47"/>
      <c r="AF100" s="47"/>
      <c r="AG100" s="47"/>
      <c r="AH100" s="47"/>
      <c r="AI100" s="47"/>
      <c r="AJ100" s="47"/>
      <c r="AK100" s="47"/>
    </row>
    <row r="101" spans="29:37" x14ac:dyDescent="0.2">
      <c r="AC101" s="47"/>
      <c r="AD101" s="47"/>
      <c r="AE101" s="47"/>
      <c r="AF101" s="47"/>
      <c r="AG101" s="47"/>
      <c r="AH101" s="47"/>
      <c r="AI101" s="47"/>
      <c r="AJ101" s="47"/>
      <c r="AK101" s="47"/>
    </row>
    <row r="102" spans="29:37" x14ac:dyDescent="0.2">
      <c r="AC102" s="47"/>
      <c r="AD102" s="47"/>
      <c r="AE102" s="47"/>
      <c r="AF102" s="47"/>
      <c r="AG102" s="47"/>
      <c r="AH102" s="47"/>
      <c r="AI102" s="47"/>
      <c r="AJ102" s="47"/>
      <c r="AK102" s="47"/>
    </row>
    <row r="103" spans="29:37" x14ac:dyDescent="0.2">
      <c r="AC103" s="47"/>
      <c r="AD103" s="47"/>
      <c r="AE103" s="47"/>
      <c r="AF103" s="47"/>
      <c r="AG103" s="47"/>
      <c r="AH103" s="47"/>
      <c r="AI103" s="47"/>
      <c r="AJ103" s="47"/>
      <c r="AK103" s="47"/>
    </row>
    <row r="104" spans="29:37" x14ac:dyDescent="0.2">
      <c r="AC104" s="47"/>
      <c r="AD104" s="47"/>
      <c r="AE104" s="47"/>
      <c r="AF104" s="47"/>
      <c r="AG104" s="47"/>
      <c r="AH104" s="47"/>
      <c r="AI104" s="47"/>
      <c r="AJ104" s="47"/>
      <c r="AK104" s="47"/>
    </row>
    <row r="105" spans="29:37" x14ac:dyDescent="0.2">
      <c r="AC105" s="47"/>
      <c r="AD105" s="47"/>
      <c r="AE105" s="47"/>
      <c r="AF105" s="47"/>
      <c r="AG105" s="47"/>
      <c r="AH105" s="47"/>
      <c r="AI105" s="47"/>
      <c r="AJ105" s="47"/>
      <c r="AK105" s="47"/>
    </row>
    <row r="106" spans="29:37" x14ac:dyDescent="0.2">
      <c r="AC106" s="47"/>
      <c r="AD106" s="47"/>
      <c r="AE106" s="47"/>
      <c r="AF106" s="47"/>
      <c r="AG106" s="47"/>
      <c r="AH106" s="47"/>
      <c r="AI106" s="47"/>
      <c r="AJ106" s="47"/>
      <c r="AK106" s="47"/>
    </row>
    <row r="107" spans="29:37" x14ac:dyDescent="0.2">
      <c r="AC107" s="47"/>
      <c r="AD107" s="47"/>
      <c r="AE107" s="47"/>
      <c r="AF107" s="47"/>
      <c r="AG107" s="47"/>
      <c r="AH107" s="47"/>
      <c r="AI107" s="47"/>
      <c r="AJ107" s="47"/>
      <c r="AK107" s="47"/>
    </row>
    <row r="108" spans="29:37" x14ac:dyDescent="0.2">
      <c r="AC108" s="47"/>
      <c r="AD108" s="47"/>
      <c r="AE108" s="47"/>
      <c r="AF108" s="47"/>
      <c r="AG108" s="47"/>
      <c r="AH108" s="47"/>
      <c r="AI108" s="47"/>
      <c r="AJ108" s="47"/>
      <c r="AK108" s="47"/>
    </row>
    <row r="109" spans="29:37" x14ac:dyDescent="0.2">
      <c r="AC109" s="47"/>
      <c r="AD109" s="47"/>
      <c r="AE109" s="47"/>
      <c r="AF109" s="47"/>
      <c r="AG109" s="47"/>
      <c r="AH109" s="47"/>
      <c r="AI109" s="47"/>
      <c r="AJ109" s="47"/>
      <c r="AK109" s="47"/>
    </row>
    <row r="110" spans="29:37" x14ac:dyDescent="0.2">
      <c r="AC110" s="47"/>
      <c r="AD110" s="47"/>
      <c r="AE110" s="47"/>
      <c r="AF110" s="47"/>
      <c r="AG110" s="47"/>
      <c r="AH110" s="47"/>
      <c r="AI110" s="47"/>
      <c r="AJ110" s="47"/>
      <c r="AK110" s="47"/>
    </row>
    <row r="111" spans="29:37" x14ac:dyDescent="0.2">
      <c r="AC111" s="47"/>
      <c r="AD111" s="47"/>
      <c r="AE111" s="47"/>
      <c r="AF111" s="47"/>
      <c r="AG111" s="47"/>
      <c r="AH111" s="47"/>
      <c r="AI111" s="47"/>
      <c r="AJ111" s="47"/>
      <c r="AK111" s="47"/>
    </row>
    <row r="112" spans="29:37" x14ac:dyDescent="0.2">
      <c r="AC112" s="47"/>
      <c r="AD112" s="47"/>
      <c r="AE112" s="47"/>
      <c r="AF112" s="47"/>
      <c r="AG112" s="47"/>
      <c r="AH112" s="47"/>
      <c r="AI112" s="47"/>
      <c r="AJ112" s="47"/>
      <c r="AK112" s="47"/>
    </row>
    <row r="113" spans="29:37" x14ac:dyDescent="0.2">
      <c r="AC113" s="47"/>
      <c r="AD113" s="47"/>
      <c r="AE113" s="47"/>
      <c r="AF113" s="47"/>
      <c r="AG113" s="47"/>
      <c r="AH113" s="47"/>
      <c r="AI113" s="47"/>
      <c r="AJ113" s="47"/>
      <c r="AK113" s="47"/>
    </row>
    <row r="114" spans="29:37" x14ac:dyDescent="0.2">
      <c r="AC114" s="47"/>
      <c r="AD114" s="47"/>
      <c r="AE114" s="47"/>
      <c r="AF114" s="47"/>
      <c r="AG114" s="47"/>
      <c r="AH114" s="47"/>
      <c r="AI114" s="47"/>
      <c r="AJ114" s="47"/>
      <c r="AK114" s="47"/>
    </row>
    <row r="115" spans="29:37" x14ac:dyDescent="0.2">
      <c r="AC115" s="47"/>
      <c r="AD115" s="47"/>
      <c r="AE115" s="47"/>
      <c r="AF115" s="47"/>
      <c r="AG115" s="47"/>
      <c r="AH115" s="47"/>
      <c r="AI115" s="47"/>
      <c r="AJ115" s="47"/>
      <c r="AK115" s="47"/>
    </row>
    <row r="116" spans="29:37" x14ac:dyDescent="0.2">
      <c r="AC116" s="47"/>
      <c r="AD116" s="47"/>
      <c r="AE116" s="47"/>
      <c r="AF116" s="47"/>
      <c r="AG116" s="47"/>
      <c r="AH116" s="47"/>
      <c r="AI116" s="47"/>
      <c r="AJ116" s="47"/>
      <c r="AK116" s="47"/>
    </row>
    <row r="117" spans="29:37" x14ac:dyDescent="0.2">
      <c r="AC117" s="47"/>
      <c r="AD117" s="47"/>
      <c r="AE117" s="47"/>
      <c r="AF117" s="47"/>
      <c r="AG117" s="47"/>
      <c r="AH117" s="47"/>
      <c r="AI117" s="47"/>
      <c r="AJ117" s="47"/>
      <c r="AK117" s="47"/>
    </row>
    <row r="118" spans="29:37" x14ac:dyDescent="0.2">
      <c r="AC118" s="47"/>
      <c r="AD118" s="47"/>
      <c r="AE118" s="47"/>
      <c r="AF118" s="47"/>
      <c r="AG118" s="47"/>
      <c r="AH118" s="47"/>
      <c r="AI118" s="47"/>
      <c r="AJ118" s="47"/>
      <c r="AK118" s="47"/>
    </row>
    <row r="119" spans="29:37" x14ac:dyDescent="0.2">
      <c r="AC119" s="47"/>
      <c r="AD119" s="47"/>
      <c r="AE119" s="47"/>
      <c r="AF119" s="47"/>
      <c r="AG119" s="47"/>
      <c r="AH119" s="47"/>
      <c r="AI119" s="47"/>
      <c r="AJ119" s="47"/>
      <c r="AK119" s="47"/>
    </row>
    <row r="120" spans="29:37" x14ac:dyDescent="0.2">
      <c r="AC120" s="47"/>
      <c r="AD120" s="47"/>
      <c r="AE120" s="47"/>
      <c r="AF120" s="47"/>
      <c r="AG120" s="47"/>
      <c r="AH120" s="47"/>
      <c r="AI120" s="47"/>
      <c r="AJ120" s="47"/>
      <c r="AK120" s="47"/>
    </row>
    <row r="121" spans="29:37" x14ac:dyDescent="0.2">
      <c r="AC121" s="47"/>
      <c r="AD121" s="47"/>
      <c r="AE121" s="47"/>
      <c r="AF121" s="47"/>
      <c r="AG121" s="47"/>
      <c r="AH121" s="47"/>
      <c r="AI121" s="47"/>
      <c r="AJ121" s="47"/>
      <c r="AK121" s="47"/>
    </row>
    <row r="122" spans="29:37" x14ac:dyDescent="0.2">
      <c r="AC122" s="47"/>
      <c r="AD122" s="47"/>
      <c r="AE122" s="47"/>
      <c r="AF122" s="47"/>
      <c r="AG122" s="47"/>
      <c r="AH122" s="47"/>
      <c r="AI122" s="47"/>
      <c r="AJ122" s="47"/>
      <c r="AK122" s="47"/>
    </row>
    <row r="123" spans="29:37" x14ac:dyDescent="0.2">
      <c r="AC123" s="47"/>
      <c r="AD123" s="47"/>
      <c r="AE123" s="47"/>
      <c r="AF123" s="47"/>
      <c r="AG123" s="47"/>
      <c r="AH123" s="47"/>
      <c r="AI123" s="47"/>
      <c r="AJ123" s="47"/>
      <c r="AK123" s="47"/>
    </row>
    <row r="124" spans="29:37" x14ac:dyDescent="0.2">
      <c r="AC124" s="47"/>
      <c r="AD124" s="47"/>
      <c r="AE124" s="47"/>
      <c r="AF124" s="47"/>
      <c r="AG124" s="47"/>
      <c r="AH124" s="47"/>
      <c r="AI124" s="47"/>
      <c r="AJ124" s="47"/>
      <c r="AK124" s="47"/>
    </row>
    <row r="125" spans="29:37" x14ac:dyDescent="0.2">
      <c r="AC125" s="47"/>
      <c r="AD125" s="47"/>
      <c r="AE125" s="47"/>
      <c r="AF125" s="47"/>
      <c r="AG125" s="47"/>
      <c r="AH125" s="47"/>
      <c r="AI125" s="47"/>
      <c r="AJ125" s="47"/>
      <c r="AK125" s="47"/>
    </row>
    <row r="126" spans="29:37" x14ac:dyDescent="0.2">
      <c r="AC126" s="47"/>
      <c r="AD126" s="47"/>
      <c r="AE126" s="47"/>
      <c r="AF126" s="47"/>
      <c r="AG126" s="47"/>
      <c r="AH126" s="47"/>
      <c r="AI126" s="47"/>
      <c r="AJ126" s="47"/>
      <c r="AK126" s="47"/>
    </row>
    <row r="127" spans="29:37" x14ac:dyDescent="0.2">
      <c r="AC127" s="47"/>
      <c r="AD127" s="47"/>
      <c r="AE127" s="47"/>
      <c r="AF127" s="47"/>
      <c r="AG127" s="47"/>
      <c r="AH127" s="47"/>
      <c r="AI127" s="47"/>
      <c r="AJ127" s="47"/>
      <c r="AK127" s="47"/>
    </row>
    <row r="128" spans="29:37" x14ac:dyDescent="0.2">
      <c r="AC128" s="47"/>
      <c r="AD128" s="47"/>
      <c r="AE128" s="47"/>
      <c r="AF128" s="47"/>
      <c r="AG128" s="47"/>
      <c r="AH128" s="47"/>
      <c r="AI128" s="47"/>
      <c r="AJ128" s="47"/>
      <c r="AK128" s="47"/>
    </row>
    <row r="129" spans="29:37" x14ac:dyDescent="0.2">
      <c r="AC129" s="47"/>
      <c r="AD129" s="47"/>
      <c r="AE129" s="47"/>
      <c r="AF129" s="47"/>
      <c r="AG129" s="47"/>
      <c r="AH129" s="47"/>
      <c r="AI129" s="47"/>
      <c r="AJ129" s="47"/>
      <c r="AK129" s="47"/>
    </row>
    <row r="130" spans="29:37" x14ac:dyDescent="0.2">
      <c r="AC130" s="47"/>
      <c r="AD130" s="47"/>
      <c r="AE130" s="47"/>
      <c r="AF130" s="47"/>
      <c r="AG130" s="47"/>
      <c r="AH130" s="47"/>
      <c r="AI130" s="47"/>
      <c r="AJ130" s="47"/>
      <c r="AK130" s="47"/>
    </row>
    <row r="131" spans="29:37" x14ac:dyDescent="0.2">
      <c r="AC131" s="47"/>
      <c r="AD131" s="47"/>
      <c r="AE131" s="47"/>
      <c r="AF131" s="47"/>
      <c r="AG131" s="47"/>
      <c r="AH131" s="47"/>
      <c r="AI131" s="47"/>
      <c r="AJ131" s="47"/>
      <c r="AK131" s="47"/>
    </row>
    <row r="132" spans="29:37" x14ac:dyDescent="0.2">
      <c r="AC132" s="47"/>
      <c r="AD132" s="47"/>
      <c r="AE132" s="47"/>
      <c r="AF132" s="47"/>
      <c r="AG132" s="47"/>
      <c r="AH132" s="47"/>
      <c r="AI132" s="47"/>
      <c r="AJ132" s="47"/>
      <c r="AK132" s="47"/>
    </row>
    <row r="133" spans="29:37" x14ac:dyDescent="0.2">
      <c r="AC133" s="47"/>
      <c r="AD133" s="47"/>
      <c r="AE133" s="47"/>
      <c r="AF133" s="47"/>
      <c r="AG133" s="47"/>
      <c r="AH133" s="47"/>
      <c r="AI133" s="47"/>
      <c r="AJ133" s="47"/>
      <c r="AK133" s="47"/>
    </row>
    <row r="134" spans="29:37" x14ac:dyDescent="0.2">
      <c r="AC134" s="47"/>
      <c r="AD134" s="47"/>
      <c r="AE134" s="47"/>
      <c r="AF134" s="47"/>
      <c r="AG134" s="47"/>
      <c r="AH134" s="47"/>
      <c r="AI134" s="47"/>
      <c r="AJ134" s="47"/>
      <c r="AK134" s="47"/>
    </row>
    <row r="135" spans="29:37" x14ac:dyDescent="0.2">
      <c r="AC135" s="47"/>
      <c r="AD135" s="47"/>
      <c r="AE135" s="47"/>
      <c r="AF135" s="47"/>
      <c r="AG135" s="47"/>
      <c r="AH135" s="47"/>
      <c r="AI135" s="47"/>
      <c r="AJ135" s="47"/>
      <c r="AK135" s="47"/>
    </row>
    <row r="136" spans="29:37" x14ac:dyDescent="0.2">
      <c r="AC136" s="47"/>
      <c r="AD136" s="47"/>
      <c r="AE136" s="47"/>
      <c r="AF136" s="47"/>
      <c r="AG136" s="47"/>
      <c r="AH136" s="47"/>
      <c r="AI136" s="47"/>
      <c r="AJ136" s="47"/>
      <c r="AK136" s="47"/>
    </row>
    <row r="137" spans="29:37" x14ac:dyDescent="0.2">
      <c r="AC137" s="47"/>
      <c r="AD137" s="47"/>
      <c r="AE137" s="47"/>
      <c r="AF137" s="47"/>
      <c r="AG137" s="47"/>
      <c r="AH137" s="47"/>
      <c r="AI137" s="47"/>
      <c r="AJ137" s="47"/>
      <c r="AK137" s="47"/>
    </row>
    <row r="138" spans="29:37" x14ac:dyDescent="0.2">
      <c r="AC138" s="47"/>
      <c r="AD138" s="47"/>
      <c r="AE138" s="47"/>
      <c r="AF138" s="47"/>
      <c r="AG138" s="47"/>
      <c r="AH138" s="47"/>
      <c r="AI138" s="47"/>
      <c r="AJ138" s="47"/>
      <c r="AK138" s="47"/>
    </row>
    <row r="139" spans="29:37" x14ac:dyDescent="0.2">
      <c r="AC139" s="47"/>
      <c r="AD139" s="47"/>
      <c r="AE139" s="47"/>
      <c r="AF139" s="47"/>
      <c r="AG139" s="47"/>
      <c r="AH139" s="47"/>
      <c r="AI139" s="47"/>
      <c r="AJ139" s="47"/>
      <c r="AK139" s="47"/>
    </row>
    <row r="140" spans="29:37" x14ac:dyDescent="0.2">
      <c r="AC140" s="47"/>
      <c r="AD140" s="47"/>
      <c r="AE140" s="47"/>
      <c r="AF140" s="47"/>
      <c r="AG140" s="47"/>
      <c r="AH140" s="47"/>
      <c r="AI140" s="47"/>
      <c r="AJ140" s="47"/>
      <c r="AK140" s="47"/>
    </row>
    <row r="141" spans="29:37" x14ac:dyDescent="0.2">
      <c r="AC141" s="47"/>
      <c r="AD141" s="47"/>
      <c r="AE141" s="47"/>
      <c r="AF141" s="47"/>
      <c r="AG141" s="47"/>
      <c r="AH141" s="47"/>
      <c r="AI141" s="47"/>
      <c r="AJ141" s="47"/>
      <c r="AK141" s="47"/>
    </row>
    <row r="142" spans="29:37" x14ac:dyDescent="0.2">
      <c r="AC142" s="47"/>
      <c r="AD142" s="47"/>
      <c r="AE142" s="47"/>
      <c r="AF142" s="47"/>
      <c r="AG142" s="47"/>
      <c r="AH142" s="47"/>
      <c r="AI142" s="47"/>
      <c r="AJ142" s="47"/>
      <c r="AK142" s="47"/>
    </row>
    <row r="143" spans="29:37" x14ac:dyDescent="0.2">
      <c r="AC143" s="47"/>
      <c r="AD143" s="47"/>
      <c r="AE143" s="47"/>
      <c r="AF143" s="47"/>
      <c r="AG143" s="47"/>
      <c r="AH143" s="47"/>
      <c r="AI143" s="47"/>
      <c r="AJ143" s="47"/>
      <c r="AK143" s="47"/>
    </row>
    <row r="144" spans="29:37" x14ac:dyDescent="0.2">
      <c r="AC144" s="47"/>
      <c r="AD144" s="47"/>
      <c r="AE144" s="47"/>
      <c r="AF144" s="47"/>
      <c r="AG144" s="47"/>
      <c r="AH144" s="47"/>
      <c r="AI144" s="47"/>
      <c r="AJ144" s="47"/>
      <c r="AK144" s="47"/>
    </row>
    <row r="145" spans="29:37" x14ac:dyDescent="0.2">
      <c r="AC145" s="47"/>
      <c r="AD145" s="47"/>
      <c r="AE145" s="47"/>
      <c r="AF145" s="47"/>
      <c r="AG145" s="47"/>
      <c r="AH145" s="47"/>
      <c r="AI145" s="47"/>
      <c r="AJ145" s="47"/>
      <c r="AK145" s="47"/>
    </row>
    <row r="146" spans="29:37" x14ac:dyDescent="0.2">
      <c r="AC146" s="47"/>
      <c r="AD146" s="47"/>
      <c r="AE146" s="47"/>
      <c r="AF146" s="47"/>
      <c r="AG146" s="47"/>
      <c r="AH146" s="47"/>
      <c r="AI146" s="47"/>
      <c r="AJ146" s="47"/>
      <c r="AK146" s="47"/>
    </row>
    <row r="147" spans="29:37" x14ac:dyDescent="0.2">
      <c r="AC147" s="47"/>
      <c r="AD147" s="47"/>
      <c r="AE147" s="47"/>
      <c r="AF147" s="47"/>
      <c r="AG147" s="47"/>
      <c r="AH147" s="47"/>
      <c r="AI147" s="47"/>
      <c r="AJ147" s="47"/>
      <c r="AK147" s="47"/>
    </row>
    <row r="148" spans="29:37" x14ac:dyDescent="0.2">
      <c r="AC148" s="47"/>
      <c r="AD148" s="47"/>
      <c r="AE148" s="47"/>
      <c r="AF148" s="47"/>
      <c r="AG148" s="47"/>
      <c r="AH148" s="47"/>
      <c r="AI148" s="47"/>
      <c r="AJ148" s="47"/>
      <c r="AK148" s="47"/>
    </row>
    <row r="149" spans="29:37" x14ac:dyDescent="0.2">
      <c r="AC149" s="47"/>
      <c r="AD149" s="47"/>
      <c r="AE149" s="47"/>
      <c r="AF149" s="47"/>
      <c r="AG149" s="47"/>
      <c r="AH149" s="47"/>
      <c r="AI149" s="47"/>
      <c r="AJ149" s="47"/>
      <c r="AK149" s="47"/>
    </row>
    <row r="150" spans="29:37" x14ac:dyDescent="0.2">
      <c r="AC150" s="47"/>
      <c r="AD150" s="47"/>
      <c r="AE150" s="47"/>
      <c r="AF150" s="47"/>
      <c r="AG150" s="47"/>
      <c r="AH150" s="47"/>
      <c r="AI150" s="47"/>
      <c r="AJ150" s="47"/>
      <c r="AK150" s="47"/>
    </row>
    <row r="151" spans="29:37" x14ac:dyDescent="0.2">
      <c r="AC151" s="47"/>
      <c r="AD151" s="47"/>
      <c r="AE151" s="47"/>
      <c r="AF151" s="47"/>
      <c r="AG151" s="47"/>
      <c r="AH151" s="47"/>
      <c r="AI151" s="47"/>
      <c r="AJ151" s="47"/>
      <c r="AK151" s="47"/>
    </row>
    <row r="152" spans="29:37" x14ac:dyDescent="0.2">
      <c r="AC152" s="47"/>
      <c r="AD152" s="47"/>
      <c r="AE152" s="47"/>
      <c r="AF152" s="47"/>
      <c r="AG152" s="47"/>
      <c r="AH152" s="47"/>
      <c r="AI152" s="47"/>
      <c r="AJ152" s="47"/>
      <c r="AK152" s="47"/>
    </row>
    <row r="153" spans="29:37" x14ac:dyDescent="0.2">
      <c r="AC153" s="47"/>
      <c r="AD153" s="47"/>
      <c r="AE153" s="47"/>
      <c r="AF153" s="47"/>
      <c r="AG153" s="47"/>
      <c r="AH153" s="47"/>
      <c r="AI153" s="47"/>
      <c r="AJ153" s="47"/>
      <c r="AK153" s="47"/>
    </row>
    <row r="154" spans="29:37" x14ac:dyDescent="0.2">
      <c r="AC154" s="47"/>
      <c r="AD154" s="47"/>
      <c r="AE154" s="47"/>
      <c r="AF154" s="47"/>
      <c r="AG154" s="47"/>
      <c r="AH154" s="47"/>
      <c r="AI154" s="47"/>
      <c r="AJ154" s="47"/>
      <c r="AK154" s="47"/>
    </row>
    <row r="155" spans="29:37" x14ac:dyDescent="0.2">
      <c r="AC155" s="47"/>
      <c r="AD155" s="47"/>
      <c r="AE155" s="47"/>
      <c r="AF155" s="47"/>
      <c r="AG155" s="47"/>
      <c r="AH155" s="47"/>
      <c r="AI155" s="47"/>
      <c r="AJ155" s="47"/>
      <c r="AK155" s="47"/>
    </row>
    <row r="156" spans="29:37" x14ac:dyDescent="0.2">
      <c r="AC156" s="47"/>
      <c r="AD156" s="47"/>
      <c r="AE156" s="47"/>
      <c r="AF156" s="47"/>
      <c r="AG156" s="47"/>
      <c r="AH156" s="47"/>
      <c r="AI156" s="47"/>
      <c r="AJ156" s="47"/>
      <c r="AK156" s="47"/>
    </row>
    <row r="157" spans="29:37" x14ac:dyDescent="0.2">
      <c r="AC157" s="47"/>
      <c r="AD157" s="47"/>
      <c r="AE157" s="47"/>
      <c r="AF157" s="47"/>
      <c r="AG157" s="47"/>
      <c r="AH157" s="47"/>
      <c r="AI157" s="47"/>
      <c r="AJ157" s="47"/>
      <c r="AK157" s="47"/>
    </row>
    <row r="158" spans="29:37" x14ac:dyDescent="0.2">
      <c r="AC158" s="47"/>
      <c r="AD158" s="47"/>
      <c r="AE158" s="47"/>
      <c r="AF158" s="47"/>
      <c r="AG158" s="47"/>
      <c r="AH158" s="47"/>
      <c r="AI158" s="47"/>
      <c r="AJ158" s="47"/>
      <c r="AK158" s="47"/>
    </row>
    <row r="159" spans="29:37" x14ac:dyDescent="0.2">
      <c r="AC159" s="47"/>
      <c r="AD159" s="47"/>
      <c r="AE159" s="47"/>
      <c r="AF159" s="47"/>
      <c r="AG159" s="47"/>
      <c r="AH159" s="47"/>
      <c r="AI159" s="47"/>
      <c r="AJ159" s="47"/>
      <c r="AK159" s="47"/>
    </row>
    <row r="160" spans="29:37" x14ac:dyDescent="0.2">
      <c r="AC160" s="47"/>
      <c r="AD160" s="47"/>
      <c r="AE160" s="47"/>
      <c r="AF160" s="47"/>
      <c r="AG160" s="47"/>
      <c r="AH160" s="47"/>
      <c r="AI160" s="47"/>
      <c r="AJ160" s="47"/>
      <c r="AK160" s="47"/>
    </row>
    <row r="161" spans="29:37" x14ac:dyDescent="0.2">
      <c r="AC161" s="47"/>
      <c r="AD161" s="47"/>
      <c r="AE161" s="47"/>
      <c r="AF161" s="47"/>
      <c r="AG161" s="47"/>
      <c r="AH161" s="47"/>
      <c r="AI161" s="47"/>
      <c r="AJ161" s="47"/>
      <c r="AK161" s="47"/>
    </row>
    <row r="162" spans="29:37" x14ac:dyDescent="0.2">
      <c r="AC162" s="47"/>
      <c r="AD162" s="47"/>
      <c r="AE162" s="47"/>
      <c r="AF162" s="47"/>
      <c r="AG162" s="47"/>
      <c r="AH162" s="47"/>
      <c r="AI162" s="47"/>
      <c r="AJ162" s="47"/>
      <c r="AK162" s="47"/>
    </row>
    <row r="163" spans="29:37" x14ac:dyDescent="0.2">
      <c r="AC163" s="47"/>
      <c r="AD163" s="47"/>
      <c r="AE163" s="47"/>
      <c r="AF163" s="47"/>
      <c r="AG163" s="47"/>
      <c r="AH163" s="47"/>
      <c r="AI163" s="47"/>
      <c r="AJ163" s="47"/>
      <c r="AK163" s="47"/>
    </row>
    <row r="164" spans="29:37" x14ac:dyDescent="0.2">
      <c r="AC164" s="47"/>
      <c r="AD164" s="47"/>
      <c r="AE164" s="47"/>
      <c r="AF164" s="47"/>
      <c r="AG164" s="47"/>
      <c r="AH164" s="47"/>
      <c r="AI164" s="47"/>
      <c r="AJ164" s="47"/>
      <c r="AK164" s="47"/>
    </row>
    <row r="165" spans="29:37" x14ac:dyDescent="0.2">
      <c r="AC165" s="47"/>
      <c r="AD165" s="47"/>
      <c r="AE165" s="47"/>
      <c r="AF165" s="47"/>
      <c r="AG165" s="47"/>
      <c r="AH165" s="47"/>
      <c r="AI165" s="47"/>
      <c r="AJ165" s="47"/>
      <c r="AK165" s="47"/>
    </row>
    <row r="166" spans="29:37" x14ac:dyDescent="0.2">
      <c r="AC166" s="47"/>
      <c r="AD166" s="47"/>
      <c r="AE166" s="47"/>
      <c r="AF166" s="47"/>
      <c r="AG166" s="47"/>
      <c r="AH166" s="47"/>
      <c r="AI166" s="47"/>
      <c r="AJ166" s="47"/>
      <c r="AK166" s="47"/>
    </row>
    <row r="167" spans="29:37" x14ac:dyDescent="0.2">
      <c r="AC167" s="47"/>
      <c r="AD167" s="47"/>
      <c r="AE167" s="47"/>
      <c r="AF167" s="47"/>
      <c r="AG167" s="47"/>
      <c r="AH167" s="47"/>
      <c r="AI167" s="47"/>
      <c r="AJ167" s="47"/>
      <c r="AK167" s="47"/>
    </row>
    <row r="168" spans="29:37" x14ac:dyDescent="0.2">
      <c r="AC168" s="47"/>
      <c r="AD168" s="47"/>
      <c r="AE168" s="47"/>
      <c r="AF168" s="47"/>
      <c r="AG168" s="47"/>
      <c r="AH168" s="47"/>
      <c r="AI168" s="47"/>
      <c r="AJ168" s="47"/>
      <c r="AK168" s="47"/>
    </row>
    <row r="169" spans="29:37" x14ac:dyDescent="0.2">
      <c r="AC169" s="47"/>
      <c r="AD169" s="47"/>
      <c r="AE169" s="47"/>
      <c r="AF169" s="47"/>
      <c r="AG169" s="47"/>
      <c r="AH169" s="47"/>
      <c r="AI169" s="47"/>
      <c r="AJ169" s="47"/>
      <c r="AK169" s="47"/>
    </row>
    <row r="170" spans="29:37" x14ac:dyDescent="0.2">
      <c r="AC170" s="47"/>
      <c r="AD170" s="47"/>
      <c r="AE170" s="47"/>
      <c r="AF170" s="47"/>
      <c r="AG170" s="47"/>
      <c r="AH170" s="47"/>
      <c r="AI170" s="47"/>
      <c r="AJ170" s="47"/>
      <c r="AK170" s="47"/>
    </row>
    <row r="171" spans="29:37" x14ac:dyDescent="0.2">
      <c r="AC171" s="47"/>
      <c r="AD171" s="47"/>
      <c r="AE171" s="47"/>
      <c r="AF171" s="47"/>
      <c r="AG171" s="47"/>
      <c r="AH171" s="47"/>
      <c r="AI171" s="47"/>
      <c r="AJ171" s="47"/>
      <c r="AK171" s="47"/>
    </row>
    <row r="172" spans="29:37" x14ac:dyDescent="0.2">
      <c r="AC172" s="47"/>
      <c r="AD172" s="47"/>
      <c r="AE172" s="47"/>
      <c r="AF172" s="47"/>
      <c r="AG172" s="47"/>
      <c r="AH172" s="47"/>
      <c r="AI172" s="47"/>
      <c r="AJ172" s="47"/>
      <c r="AK172" s="47"/>
    </row>
    <row r="173" spans="29:37" x14ac:dyDescent="0.2">
      <c r="AC173" s="47"/>
      <c r="AD173" s="47"/>
      <c r="AE173" s="47"/>
      <c r="AF173" s="47"/>
      <c r="AG173" s="47"/>
      <c r="AH173" s="47"/>
      <c r="AI173" s="47"/>
      <c r="AJ173" s="47"/>
      <c r="AK173" s="47"/>
    </row>
    <row r="174" spans="29:37" x14ac:dyDescent="0.2">
      <c r="AC174" s="47"/>
      <c r="AD174" s="47"/>
      <c r="AE174" s="47"/>
      <c r="AF174" s="47"/>
      <c r="AG174" s="47"/>
      <c r="AH174" s="47"/>
      <c r="AI174" s="47"/>
      <c r="AJ174" s="47"/>
      <c r="AK174" s="47"/>
    </row>
    <row r="175" spans="29:37" x14ac:dyDescent="0.2">
      <c r="AC175" s="47"/>
      <c r="AD175" s="47"/>
      <c r="AE175" s="47"/>
      <c r="AF175" s="47"/>
      <c r="AG175" s="47"/>
      <c r="AH175" s="47"/>
      <c r="AI175" s="47"/>
      <c r="AJ175" s="47"/>
      <c r="AK175" s="47"/>
    </row>
    <row r="176" spans="29:37" x14ac:dyDescent="0.2">
      <c r="AC176" s="47"/>
      <c r="AD176" s="47"/>
      <c r="AE176" s="47"/>
      <c r="AF176" s="47"/>
      <c r="AG176" s="47"/>
      <c r="AH176" s="47"/>
      <c r="AI176" s="47"/>
      <c r="AJ176" s="47"/>
      <c r="AK176" s="47"/>
    </row>
    <row r="177" spans="29:37" x14ac:dyDescent="0.2">
      <c r="AC177" s="47"/>
      <c r="AD177" s="47"/>
      <c r="AE177" s="47"/>
      <c r="AF177" s="47"/>
      <c r="AG177" s="47"/>
      <c r="AH177" s="47"/>
      <c r="AI177" s="47"/>
      <c r="AJ177" s="47"/>
      <c r="AK177" s="47"/>
    </row>
    <row r="178" spans="29:37" x14ac:dyDescent="0.2">
      <c r="AC178" s="47"/>
      <c r="AD178" s="47"/>
      <c r="AE178" s="47"/>
      <c r="AF178" s="47"/>
      <c r="AG178" s="47"/>
      <c r="AH178" s="47"/>
      <c r="AI178" s="47"/>
      <c r="AJ178" s="47"/>
      <c r="AK178" s="47"/>
    </row>
    <row r="179" spans="29:37" x14ac:dyDescent="0.2">
      <c r="AC179" s="47"/>
      <c r="AD179" s="47"/>
      <c r="AE179" s="47"/>
      <c r="AF179" s="47"/>
      <c r="AG179" s="47"/>
      <c r="AH179" s="47"/>
      <c r="AI179" s="47"/>
      <c r="AJ179" s="47"/>
      <c r="AK179" s="47"/>
    </row>
    <row r="180" spans="29:37" x14ac:dyDescent="0.2">
      <c r="AC180" s="47"/>
      <c r="AD180" s="47"/>
      <c r="AE180" s="47"/>
      <c r="AF180" s="47"/>
      <c r="AG180" s="47"/>
      <c r="AH180" s="47"/>
      <c r="AI180" s="47"/>
      <c r="AJ180" s="47"/>
      <c r="AK180" s="47"/>
    </row>
    <row r="181" spans="29:37" x14ac:dyDescent="0.2">
      <c r="AC181" s="47"/>
      <c r="AD181" s="47"/>
      <c r="AE181" s="47"/>
      <c r="AF181" s="47"/>
      <c r="AG181" s="47"/>
      <c r="AH181" s="47"/>
      <c r="AI181" s="47"/>
      <c r="AJ181" s="47"/>
      <c r="AK181" s="47"/>
    </row>
    <row r="182" spans="29:37" x14ac:dyDescent="0.2">
      <c r="AC182" s="47"/>
      <c r="AD182" s="47"/>
      <c r="AE182" s="47"/>
      <c r="AF182" s="47"/>
      <c r="AG182" s="47"/>
      <c r="AH182" s="47"/>
      <c r="AI182" s="47"/>
      <c r="AJ182" s="47"/>
      <c r="AK182" s="47"/>
    </row>
    <row r="183" spans="29:37" x14ac:dyDescent="0.2">
      <c r="AC183" s="47"/>
      <c r="AD183" s="47"/>
      <c r="AE183" s="47"/>
      <c r="AF183" s="47"/>
      <c r="AG183" s="47"/>
      <c r="AH183" s="47"/>
      <c r="AI183" s="47"/>
      <c r="AJ183" s="47"/>
      <c r="AK183" s="47"/>
    </row>
    <row r="184" spans="29:37" x14ac:dyDescent="0.2">
      <c r="AC184" s="47"/>
      <c r="AD184" s="47"/>
      <c r="AE184" s="47"/>
      <c r="AF184" s="47"/>
      <c r="AG184" s="47"/>
      <c r="AH184" s="47"/>
      <c r="AI184" s="47"/>
      <c r="AJ184" s="47"/>
      <c r="AK184" s="47"/>
    </row>
    <row r="185" spans="29:37" x14ac:dyDescent="0.2">
      <c r="AC185" s="47"/>
      <c r="AD185" s="47"/>
      <c r="AE185" s="47"/>
      <c r="AF185" s="47"/>
      <c r="AG185" s="47"/>
      <c r="AH185" s="47"/>
      <c r="AI185" s="47"/>
      <c r="AJ185" s="47"/>
      <c r="AK185" s="47"/>
    </row>
  </sheetData>
  <sheetProtection algorithmName="SHA-512" hashValue="G36rb/csgtM5olh9zD24ujgZXuB9yb97LT9vF3k8rbKc2r56uiKiKwbaXHGeu/mVED9v2FEppEdB6gA33U3IEg==" saltValue="CycQ2trWqJw8k1O+xmxvQw==" spinCount="100000" sheet="1" objects="1" scenarios="1"/>
  <mergeCells count="20">
    <mergeCell ref="O14:O16"/>
    <mergeCell ref="P14:P16"/>
    <mergeCell ref="Q14:Q16"/>
    <mergeCell ref="R14:R16"/>
    <mergeCell ref="S14:S16"/>
    <mergeCell ref="C8:G8"/>
    <mergeCell ref="C10:G10"/>
    <mergeCell ref="B14:B16"/>
    <mergeCell ref="C14:C16"/>
    <mergeCell ref="M14:M16"/>
    <mergeCell ref="D15:D16"/>
    <mergeCell ref="E15:E16"/>
    <mergeCell ref="F15:F16"/>
    <mergeCell ref="G15:G16"/>
    <mergeCell ref="H15:H16"/>
    <mergeCell ref="N14:N16"/>
    <mergeCell ref="I15:I16"/>
    <mergeCell ref="J15:J16"/>
    <mergeCell ref="K15:K16"/>
    <mergeCell ref="L15:L16"/>
  </mergeCells>
  <conditionalFormatting sqref="B17:S17">
    <cfRule type="expression" dxfId="154" priority="93">
      <formula>$B$17="FERIADO"</formula>
    </cfRule>
    <cfRule type="expression" dxfId="153" priority="62">
      <formula>$B$17="TERÇA-FEIRA"</formula>
    </cfRule>
    <cfRule type="expression" dxfId="152" priority="61">
      <formula>$B$17="QUINTA-FEIRA"</formula>
    </cfRule>
    <cfRule type="expression" dxfId="151" priority="154">
      <formula>$B$17="SÁBADO"</formula>
    </cfRule>
    <cfRule type="expression" dxfId="150" priority="124">
      <formula>$B$17="DOMINGO"</formula>
    </cfRule>
  </conditionalFormatting>
  <conditionalFormatting sqref="B18:S18">
    <cfRule type="expression" dxfId="149" priority="123">
      <formula>$B$18="DOMINGO"</formula>
    </cfRule>
    <cfRule type="expression" dxfId="148" priority="92">
      <formula>$B$18="FERIADO"</formula>
    </cfRule>
    <cfRule type="expression" dxfId="147" priority="60">
      <formula>$B$18="TERÇA-FEIRA"</formula>
    </cfRule>
    <cfRule type="expression" dxfId="146" priority="59">
      <formula>$B$18="QUINTA-FEIRA"</formula>
    </cfRule>
    <cfRule type="expression" dxfId="145" priority="153">
      <formula>$B$18="SÁBADO"</formula>
    </cfRule>
  </conditionalFormatting>
  <conditionalFormatting sqref="B19:S19">
    <cfRule type="expression" dxfId="144" priority="58">
      <formula>$B$19="TERÇA-FEIRA"</formula>
    </cfRule>
    <cfRule type="expression" dxfId="143" priority="122">
      <formula>$B$19="DOMINGO"</formula>
    </cfRule>
    <cfRule type="expression" dxfId="142" priority="57">
      <formula>$B$19="QUINTA-FEIRA"</formula>
    </cfRule>
    <cfRule type="expression" dxfId="141" priority="91">
      <formula>$B$19="FERIADO"</formula>
    </cfRule>
    <cfRule type="expression" dxfId="140" priority="152">
      <formula>$B$19="SÁBADO"</formula>
    </cfRule>
  </conditionalFormatting>
  <conditionalFormatting sqref="B20:S20">
    <cfRule type="expression" dxfId="139" priority="63">
      <formula>$B$20="FERIADO"</formula>
    </cfRule>
    <cfRule type="expression" dxfId="138" priority="121">
      <formula>$B$20="DOMINGO"</formula>
    </cfRule>
    <cfRule type="expression" dxfId="137" priority="56">
      <formula>$B$20="TERÇA-FEIRA"</formula>
    </cfRule>
    <cfRule type="expression" dxfId="136" priority="55">
      <formula>$B$20="QUINTA-FEIRA"</formula>
    </cfRule>
    <cfRule type="expression" dxfId="135" priority="151">
      <formula>$B$20="SÁBADO"</formula>
    </cfRule>
  </conditionalFormatting>
  <conditionalFormatting sqref="B21:S21">
    <cfRule type="expression" dxfId="134" priority="53">
      <formula>$B$21="QUINTA-FEIRA"</formula>
    </cfRule>
    <cfRule type="expression" dxfId="133" priority="120">
      <formula>$B$21="DOMINGO"</formula>
    </cfRule>
    <cfRule type="expression" dxfId="132" priority="54">
      <formula>$B$21="TERÇA-FEIRA"</formula>
    </cfRule>
    <cfRule type="expression" dxfId="131" priority="90">
      <formula>$B$21="FERIADO"</formula>
    </cfRule>
    <cfRule type="expression" dxfId="130" priority="150">
      <formula>$B$21="SÁBADO"</formula>
    </cfRule>
  </conditionalFormatting>
  <conditionalFormatting sqref="B22:S22">
    <cfRule type="expression" dxfId="129" priority="51">
      <formula>$B$22="QUINTA-FEIRA"</formula>
    </cfRule>
    <cfRule type="expression" dxfId="128" priority="52">
      <formula>$B$22="TERÇA-FEIRA"</formula>
    </cfRule>
    <cfRule type="expression" dxfId="127" priority="119">
      <formula>$B$22="DOMINGO"</formula>
    </cfRule>
    <cfRule type="expression" dxfId="126" priority="155">
      <formula>$B$22="SÁBADO"</formula>
    </cfRule>
    <cfRule type="expression" dxfId="125" priority="89">
      <formula>$B$22="FERIADO"</formula>
    </cfRule>
  </conditionalFormatting>
  <conditionalFormatting sqref="B23:S23">
    <cfRule type="expression" dxfId="124" priority="88">
      <formula>$B$23="FERIADO"</formula>
    </cfRule>
    <cfRule type="expression" dxfId="123" priority="49">
      <formula>$B$23="QUINTA-FEIRA"</formula>
    </cfRule>
    <cfRule type="expression" dxfId="122" priority="149">
      <formula>$B$23="SÁBADO"</formula>
    </cfRule>
    <cfRule type="expression" dxfId="121" priority="118">
      <formula>$B$23="DOMINGO"</formula>
    </cfRule>
    <cfRule type="expression" dxfId="120" priority="50">
      <formula>$B$23="TERÇA-FEIRA"</formula>
    </cfRule>
  </conditionalFormatting>
  <conditionalFormatting sqref="B24:S24">
    <cfRule type="expression" dxfId="119" priority="87">
      <formula>$B$24="FERIADO"</formula>
    </cfRule>
    <cfRule type="expression" dxfId="118" priority="148">
      <formula>$B$24="SÁBADO"</formula>
    </cfRule>
    <cfRule type="expression" dxfId="117" priority="117">
      <formula>$B$24="DOMINGO"</formula>
    </cfRule>
    <cfRule type="expression" dxfId="116" priority="48">
      <formula>$B$24="TERÇA-FEIRA"</formula>
    </cfRule>
    <cfRule type="expression" dxfId="115" priority="47">
      <formula>$B$24="QUINTA-FEIRA"</formula>
    </cfRule>
  </conditionalFormatting>
  <conditionalFormatting sqref="B25:S25">
    <cfRule type="expression" dxfId="114" priority="46">
      <formula>$B$25="TERÇA-FEIRA"</formula>
    </cfRule>
    <cfRule type="expression" dxfId="113" priority="45">
      <formula>$B$25="QUINTA-FEIRA"</formula>
    </cfRule>
    <cfRule type="expression" dxfId="112" priority="116">
      <formula>$B$25="DOMINGO"</formula>
    </cfRule>
    <cfRule type="expression" dxfId="111" priority="147">
      <formula>$B$25="SÁBADO"</formula>
    </cfRule>
    <cfRule type="expression" dxfId="110" priority="86">
      <formula>$B$25="FERIADO"</formula>
    </cfRule>
  </conditionalFormatting>
  <conditionalFormatting sqref="B26:S26">
    <cfRule type="expression" dxfId="109" priority="115">
      <formula>$B$26="DOMINGO"</formula>
    </cfRule>
    <cfRule type="expression" dxfId="108" priority="146">
      <formula>$B$26="SÁBADO"</formula>
    </cfRule>
    <cfRule type="expression" dxfId="107" priority="85">
      <formula>$B$26="FERIADO"</formula>
    </cfRule>
    <cfRule type="expression" dxfId="106" priority="43">
      <formula>$B$26="QUINTA-FEIRA"</formula>
    </cfRule>
    <cfRule type="expression" dxfId="105" priority="44">
      <formula>$B$26="TERÇA-FEIRA"</formula>
    </cfRule>
  </conditionalFormatting>
  <conditionalFormatting sqref="B27:S27">
    <cfRule type="expression" dxfId="104" priority="42">
      <formula>$B$27="TERÇA-FEIRA"</formula>
    </cfRule>
    <cfRule type="expression" dxfId="103" priority="145">
      <formula>$B$27="SÁBADO"</formula>
    </cfRule>
    <cfRule type="expression" dxfId="102" priority="114">
      <formula>$B$27="DOMINGO"</formula>
    </cfRule>
    <cfRule type="expression" dxfId="101" priority="41">
      <formula>$B$27="QUINTA-FEIRA"</formula>
    </cfRule>
    <cfRule type="expression" dxfId="100" priority="84">
      <formula>$B$27="FERIADO"</formula>
    </cfRule>
  </conditionalFormatting>
  <conditionalFormatting sqref="B28:S28">
    <cfRule type="expression" dxfId="99" priority="113">
      <formula>$B$28="DOMINGO"</formula>
    </cfRule>
    <cfRule type="expression" dxfId="98" priority="144">
      <formula>$B$28="SÁBADO"</formula>
    </cfRule>
    <cfRule type="expression" dxfId="97" priority="40">
      <formula>$B$28="TERÇA-FEIRA"</formula>
    </cfRule>
    <cfRule type="expression" dxfId="96" priority="39">
      <formula>$B$28="QUINTA-FEIRA"</formula>
    </cfRule>
    <cfRule type="expression" dxfId="95" priority="83">
      <formula>$B$28="FERIADO"</formula>
    </cfRule>
  </conditionalFormatting>
  <conditionalFormatting sqref="B29:S29">
    <cfRule type="expression" dxfId="94" priority="112">
      <formula>$B$29="DOMINGO"</formula>
    </cfRule>
    <cfRule type="expression" dxfId="93" priority="143">
      <formula>$B$29="SÁBADO"</formula>
    </cfRule>
    <cfRule type="expression" dxfId="92" priority="38">
      <formula>$B$29="TERÇA-FEIRA"</formula>
    </cfRule>
    <cfRule type="expression" dxfId="91" priority="37">
      <formula>$B$29="QUINTA-FEIRA"</formula>
    </cfRule>
    <cfRule type="expression" dxfId="90" priority="82">
      <formula>$B$29="FERIADO"</formula>
    </cfRule>
  </conditionalFormatting>
  <conditionalFormatting sqref="B30:S30">
    <cfRule type="expression" dxfId="89" priority="111">
      <formula>$B$30="DOMINGO"</formula>
    </cfRule>
    <cfRule type="expression" dxfId="88" priority="142">
      <formula>$B$30="SÁBADO"</formula>
    </cfRule>
    <cfRule type="expression" dxfId="87" priority="36">
      <formula>$B$30="TERÇA-FEIRA"</formula>
    </cfRule>
    <cfRule type="expression" dxfId="86" priority="35">
      <formula>$B$30="QUINTA-FEIRA"</formula>
    </cfRule>
    <cfRule type="expression" dxfId="85" priority="81">
      <formula>$B$30="FERIADO"</formula>
    </cfRule>
  </conditionalFormatting>
  <conditionalFormatting sqref="B31:S31">
    <cfRule type="expression" dxfId="84" priority="141">
      <formula>$B$31="SÁBADO"</formula>
    </cfRule>
    <cfRule type="expression" dxfId="83" priority="34">
      <formula>$B$31="TERÇA-FEIRA"</formula>
    </cfRule>
    <cfRule type="expression" dxfId="82" priority="33">
      <formula>$B$31="QUINTA-FEIRA"</formula>
    </cfRule>
    <cfRule type="expression" dxfId="81" priority="80">
      <formula>$B$31="FERIADO"</formula>
    </cfRule>
    <cfRule type="expression" dxfId="80" priority="110">
      <formula>$B$31="DOMINGO"</formula>
    </cfRule>
  </conditionalFormatting>
  <conditionalFormatting sqref="B32:S32">
    <cfRule type="expression" dxfId="79" priority="140">
      <formula>$B$32="SÁBADO"</formula>
    </cfRule>
    <cfRule type="expression" dxfId="78" priority="32">
      <formula>$B$32="TERÇA-FEIRA"</formula>
    </cfRule>
    <cfRule type="expression" dxfId="77" priority="31">
      <formula>$B$32="QUINTA-FEIRA"</formula>
    </cfRule>
    <cfRule type="expression" dxfId="76" priority="79">
      <formula>$B$32="FERIADO"</formula>
    </cfRule>
    <cfRule type="expression" dxfId="75" priority="109">
      <formula>$B$32="DOMINGO"</formula>
    </cfRule>
  </conditionalFormatting>
  <conditionalFormatting sqref="B33:S33">
    <cfRule type="expression" dxfId="74" priority="29">
      <formula>$B$33="QUINTA-FEIRA"</formula>
    </cfRule>
    <cfRule type="expression" dxfId="73" priority="30">
      <formula>$B$33="TERÇA-FEIRA"</formula>
    </cfRule>
    <cfRule type="expression" dxfId="72" priority="78">
      <formula>$B$33="FERIADO"</formula>
    </cfRule>
    <cfRule type="expression" dxfId="71" priority="108">
      <formula>$B$33="DOMINGO"</formula>
    </cfRule>
    <cfRule type="expression" dxfId="70" priority="139">
      <formula>$B$33="SÁBADO"</formula>
    </cfRule>
  </conditionalFormatting>
  <conditionalFormatting sqref="B34:S34">
    <cfRule type="expression" dxfId="69" priority="138">
      <formula>$B$34="SÁBADO"</formula>
    </cfRule>
    <cfRule type="expression" dxfId="68" priority="107">
      <formula>$B$34="DOMINGO"</formula>
    </cfRule>
    <cfRule type="expression" dxfId="67" priority="77">
      <formula>$B$34="FERIADO"</formula>
    </cfRule>
    <cfRule type="expression" dxfId="66" priority="28">
      <formula>$B$34="TERÇA-FEIRA"</formula>
    </cfRule>
    <cfRule type="expression" dxfId="65" priority="27">
      <formula>$B$34="QUINTA-FEIRA"</formula>
    </cfRule>
  </conditionalFormatting>
  <conditionalFormatting sqref="B35:S35">
    <cfRule type="expression" dxfId="64" priority="76">
      <formula>$B$35="FERIADO"</formula>
    </cfRule>
    <cfRule type="expression" dxfId="63" priority="137">
      <formula>$B$35="SÁBADO"</formula>
    </cfRule>
    <cfRule type="expression" dxfId="62" priority="106">
      <formula>$B$35="DOMINGO"</formula>
    </cfRule>
    <cfRule type="expression" dxfId="61" priority="26">
      <formula>$B$35="TERÇA-FEIRA"</formula>
    </cfRule>
    <cfRule type="expression" dxfId="60" priority="25">
      <formula>$B$35="QUINTA-FEIRA"</formula>
    </cfRule>
  </conditionalFormatting>
  <conditionalFormatting sqref="B36:S36">
    <cfRule type="expression" dxfId="59" priority="75">
      <formula>$B$36="FERIADO"</formula>
    </cfRule>
    <cfRule type="expression" dxfId="58" priority="136">
      <formula>$B$36="SÁBADO"</formula>
    </cfRule>
    <cfRule type="expression" dxfId="57" priority="105">
      <formula>$B$36="DOMINGO"</formula>
    </cfRule>
    <cfRule type="expression" dxfId="56" priority="24">
      <formula>$B$36="TERÇA-FEIRA"</formula>
    </cfRule>
    <cfRule type="expression" dxfId="55" priority="23">
      <formula>$B$36="QUINTA-FEIRA"</formula>
    </cfRule>
  </conditionalFormatting>
  <conditionalFormatting sqref="B37:S37">
    <cfRule type="expression" dxfId="54" priority="21">
      <formula>$B$37="QUINTA-FEIRA"</formula>
    </cfRule>
    <cfRule type="expression" dxfId="53" priority="74">
      <formula>$B$37="FERIADO"</formula>
    </cfRule>
    <cfRule type="expression" dxfId="52" priority="135">
      <formula>$B$37="SÁBADO"</formula>
    </cfRule>
    <cfRule type="expression" dxfId="51" priority="104">
      <formula>$B$37="DOMINGO"</formula>
    </cfRule>
    <cfRule type="expression" dxfId="50" priority="22">
      <formula>$B$37="TERÇA-FEIRA"</formula>
    </cfRule>
  </conditionalFormatting>
  <conditionalFormatting sqref="B38:S38">
    <cfRule type="expression" dxfId="49" priority="19">
      <formula>$B$38="QUINTA-FEIRA"</formula>
    </cfRule>
    <cfRule type="expression" dxfId="48" priority="73">
      <formula>$B$38="FERIADO"</formula>
    </cfRule>
    <cfRule type="expression" dxfId="47" priority="20">
      <formula>$B$38="TERÇA-FEIRA"</formula>
    </cfRule>
    <cfRule type="expression" dxfId="46" priority="134">
      <formula>$B$38="SÁBADO"</formula>
    </cfRule>
    <cfRule type="expression" dxfId="45" priority="103">
      <formula>$B$38="DOMINGO"</formula>
    </cfRule>
  </conditionalFormatting>
  <conditionalFormatting sqref="B39:S39">
    <cfRule type="expression" dxfId="44" priority="102">
      <formula>$B$39="DOMINGO"</formula>
    </cfRule>
    <cfRule type="expression" dxfId="43" priority="18">
      <formula>$B$39="TERÇA-FEIRA"</formula>
    </cfRule>
    <cfRule type="expression" dxfId="42" priority="72">
      <formula>$B$39="FERIADO"</formula>
    </cfRule>
    <cfRule type="expression" dxfId="41" priority="17">
      <formula>$B$39="QUINTA-FEIRA"</formula>
    </cfRule>
    <cfRule type="expression" dxfId="40" priority="133">
      <formula>$B$39="SÁBADO"</formula>
    </cfRule>
  </conditionalFormatting>
  <conditionalFormatting sqref="B40:S40">
    <cfRule type="expression" dxfId="39" priority="15">
      <formula>$B$40="QUINTA-FEIRA"</formula>
    </cfRule>
    <cfRule type="expression" dxfId="38" priority="132">
      <formula>$B$40="SÁBADO"</formula>
    </cfRule>
    <cfRule type="expression" dxfId="37" priority="71">
      <formula>$B$40="FERIADO"</formula>
    </cfRule>
    <cfRule type="expression" dxfId="36" priority="101">
      <formula>$B$40="DOMINGO"</formula>
    </cfRule>
    <cfRule type="expression" dxfId="35" priority="16">
      <formula>$B$40="TERÇA-FEIRA"</formula>
    </cfRule>
  </conditionalFormatting>
  <conditionalFormatting sqref="B41:S41">
    <cfRule type="expression" dxfId="34" priority="131">
      <formula>$B$41="SÁBADO"</formula>
    </cfRule>
    <cfRule type="expression" dxfId="33" priority="14">
      <formula>$B$41="TERÇA-FEIRA"</formula>
    </cfRule>
    <cfRule type="expression" dxfId="32" priority="100">
      <formula>$B$41="DOMINGO"</formula>
    </cfRule>
    <cfRule type="expression" dxfId="31" priority="70">
      <formula>$B$41="FERIADO"</formula>
    </cfRule>
    <cfRule type="expression" dxfId="30" priority="13">
      <formula>$B$41="QUINTA-FEIRA"</formula>
    </cfRule>
  </conditionalFormatting>
  <conditionalFormatting sqref="B42:S42">
    <cfRule type="expression" dxfId="29" priority="69">
      <formula>$B$42="FERIADO"</formula>
    </cfRule>
    <cfRule type="expression" dxfId="28" priority="12">
      <formula>$B$42="TERÇA-FEIRA"</formula>
    </cfRule>
    <cfRule type="expression" dxfId="27" priority="130">
      <formula>$B$42="SÁBADO"</formula>
    </cfRule>
    <cfRule type="expression" dxfId="26" priority="11">
      <formula>$B$42="QUINTA-FEIRA"</formula>
    </cfRule>
    <cfRule type="expression" dxfId="25" priority="99">
      <formula>$B$42="DOMINGO"</formula>
    </cfRule>
  </conditionalFormatting>
  <conditionalFormatting sqref="B43:S43">
    <cfRule type="expression" dxfId="24" priority="68">
      <formula>$B$43="FERIADO"</formula>
    </cfRule>
    <cfRule type="expression" dxfId="23" priority="9">
      <formula>$B$43="QUINTA-FEIRA"</formula>
    </cfRule>
    <cfRule type="expression" dxfId="22" priority="10">
      <formula>$B$43="TERÇA-FEIRA"</formula>
    </cfRule>
    <cfRule type="expression" dxfId="21" priority="129">
      <formula>$B$43="SÁBADO"</formula>
    </cfRule>
    <cfRule type="expression" dxfId="20" priority="98">
      <formula>$B$43="DOMINGO"</formula>
    </cfRule>
  </conditionalFormatting>
  <conditionalFormatting sqref="B44:S44">
    <cfRule type="expression" dxfId="19" priority="67">
      <formula>$B$44="FERIADO"</formula>
    </cfRule>
    <cfRule type="expression" dxfId="18" priority="97">
      <formula>$B$44="DOMINGO"</formula>
    </cfRule>
    <cfRule type="expression" dxfId="17" priority="128">
      <formula>$B$44="SÁBADO"</formula>
    </cfRule>
    <cfRule type="expression" dxfId="16" priority="8">
      <formula>$B$44="TERÇA-FEIRA"</formula>
    </cfRule>
    <cfRule type="expression" dxfId="15" priority="7">
      <formula>$B$44="QUINTA-FEIRA"</formula>
    </cfRule>
  </conditionalFormatting>
  <conditionalFormatting sqref="B45:S45">
    <cfRule type="expression" dxfId="14" priority="6">
      <formula>$B$45="TERÇA-FEIRA"</formula>
    </cfRule>
    <cfRule type="expression" dxfId="13" priority="5">
      <formula>$B$45="QUINTA-FEIRA"</formula>
    </cfRule>
    <cfRule type="expression" dxfId="12" priority="127">
      <formula>$B$45="SÁBADO"</formula>
    </cfRule>
    <cfRule type="expression" dxfId="11" priority="66">
      <formula>$B$45="FERIADO"</formula>
    </cfRule>
    <cfRule type="expression" dxfId="10" priority="96">
      <formula>$B$45="DOMINGO"</formula>
    </cfRule>
  </conditionalFormatting>
  <conditionalFormatting sqref="B46:S46">
    <cfRule type="expression" dxfId="9" priority="95">
      <formula>$B$46="DOMINGO"</formula>
    </cfRule>
    <cfRule type="expression" dxfId="8" priority="3">
      <formula>$B$46="QUINTA-FEIRA"</formula>
    </cfRule>
    <cfRule type="expression" dxfId="7" priority="65">
      <formula>$B$46="FERIADO"</formula>
    </cfRule>
    <cfRule type="expression" dxfId="6" priority="126">
      <formula>$B$46="SÁBADO"</formula>
    </cfRule>
    <cfRule type="expression" dxfId="5" priority="4">
      <formula>$B$46="TERÇA-FEIRA"</formula>
    </cfRule>
  </conditionalFormatting>
  <conditionalFormatting sqref="B47:S47">
    <cfRule type="expression" dxfId="4" priority="125">
      <formula>$B$47="SÁBADO"</formula>
    </cfRule>
    <cfRule type="expression" dxfId="3" priority="2">
      <formula>$B$47="TERÇA-FEIRA"</formula>
    </cfRule>
    <cfRule type="expression" dxfId="2" priority="1">
      <formula>$B$47="QUINTA-FEIRA"</formula>
    </cfRule>
    <cfRule type="expression" dxfId="1" priority="64">
      <formula>$B$47="FERIADO"</formula>
    </cfRule>
    <cfRule type="expression" dxfId="0" priority="94">
      <formula>$B$47="DOMINGO"</formula>
    </cfRule>
  </conditionalFormatting>
  <pageMargins left="0.23622047244094488" right="0.23622047244094488" top="0.19685039370078741" bottom="0.19685039370078741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F9AAC-5931-4796-A043-57FD81A30558}">
  <dimension ref="A2:AK185"/>
  <sheetViews>
    <sheetView showGridLines="0" zoomScaleNormal="100" workbookViewId="0">
      <selection activeCell="C8" sqref="C8:G8"/>
    </sheetView>
  </sheetViews>
  <sheetFormatPr defaultColWidth="9.140625" defaultRowHeight="11.25" x14ac:dyDescent="0.2"/>
  <cols>
    <col min="1" max="1" width="9.140625" style="6"/>
    <col min="2" max="2" width="14.5703125" style="5" customWidth="1"/>
    <col min="3" max="3" width="5.7109375" style="5" customWidth="1"/>
    <col min="4" max="5" width="8.7109375" style="8" customWidth="1"/>
    <col min="6" max="6" width="7.5703125" style="8" customWidth="1"/>
    <col min="7" max="8" width="8.7109375" style="8" customWidth="1"/>
    <col min="9" max="9" width="10" style="6" customWidth="1"/>
    <col min="10" max="12" width="9.85546875" style="6" customWidth="1"/>
    <col min="13" max="13" width="10.5703125" style="6" customWidth="1"/>
    <col min="14" max="14" width="9.42578125" style="6" customWidth="1"/>
    <col min="15" max="15" width="14.28515625" style="6" customWidth="1"/>
    <col min="16" max="16" width="13.85546875" style="6" customWidth="1"/>
    <col min="17" max="18" width="9.5703125" style="6" customWidth="1"/>
    <col min="19" max="19" width="8.7109375" style="6" customWidth="1"/>
    <col min="20" max="20" width="4.85546875" style="84" bestFit="1" customWidth="1"/>
    <col min="21" max="21" width="3.28515625" style="84" customWidth="1"/>
    <col min="22" max="22" width="22.85546875" style="53" customWidth="1"/>
    <col min="23" max="23" width="15.5703125" style="84" customWidth="1"/>
    <col min="24" max="24" width="22.85546875" style="84" customWidth="1"/>
    <col min="25" max="25" width="14" style="53" customWidth="1"/>
    <col min="26" max="26" width="9.140625" style="53"/>
    <col min="27" max="27" width="11.28515625" style="53" customWidth="1"/>
    <col min="28" max="28" width="9.140625" style="53"/>
    <col min="29" max="16384" width="9.140625" style="6"/>
  </cols>
  <sheetData>
    <row r="2" spans="2:37" ht="13.5" customHeight="1" x14ac:dyDescent="0.2"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11"/>
      <c r="U2" s="11"/>
      <c r="V2" s="11"/>
      <c r="W2" s="11"/>
      <c r="X2" s="11"/>
      <c r="Y2" s="11"/>
    </row>
    <row r="3" spans="2:37" ht="13.5" customHeight="1" x14ac:dyDescent="0.2">
      <c r="C3" s="58" t="s">
        <v>20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7"/>
      <c r="S3" s="57"/>
      <c r="T3" s="12"/>
      <c r="U3" s="12"/>
      <c r="V3" s="11"/>
      <c r="W3" s="11"/>
      <c r="X3" s="11"/>
      <c r="Y3" s="11"/>
    </row>
    <row r="4" spans="2:37" ht="13.5" customHeight="1" x14ac:dyDescent="0.2">
      <c r="C4" s="14"/>
      <c r="D4" s="14"/>
      <c r="E4" s="10"/>
      <c r="F4" s="24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3"/>
      <c r="S4" s="13"/>
      <c r="T4" s="68"/>
      <c r="U4" s="68"/>
      <c r="V4" s="11"/>
      <c r="W4" s="12"/>
      <c r="X4" s="11"/>
      <c r="Y4" s="11"/>
    </row>
    <row r="5" spans="2:37" ht="13.5" customHeight="1" x14ac:dyDescent="0.2">
      <c r="C5" s="14"/>
      <c r="D5" s="14"/>
      <c r="E5" s="10"/>
      <c r="F5" s="24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3"/>
      <c r="S5" s="13"/>
      <c r="T5" s="68"/>
      <c r="U5" s="68"/>
      <c r="V5" s="11"/>
      <c r="W5" s="12"/>
      <c r="X5" s="11"/>
      <c r="Y5" s="11"/>
    </row>
    <row r="6" spans="2:37" ht="13.5" customHeight="1" x14ac:dyDescent="0.2">
      <c r="C6" s="14"/>
      <c r="D6" s="14"/>
      <c r="E6" s="10"/>
      <c r="F6" s="24"/>
      <c r="G6" s="10"/>
      <c r="H6" s="10"/>
      <c r="I6" s="89"/>
      <c r="J6" s="89"/>
      <c r="K6" s="89"/>
      <c r="L6" s="89"/>
      <c r="M6" s="10"/>
      <c r="N6" s="10"/>
      <c r="O6" s="10"/>
      <c r="P6" s="10"/>
      <c r="Q6" s="10"/>
      <c r="R6" s="13"/>
      <c r="S6" s="13"/>
      <c r="T6" s="68"/>
      <c r="U6" s="68"/>
      <c r="V6" s="11"/>
      <c r="W6" s="12"/>
      <c r="X6" s="11"/>
      <c r="Y6" s="11"/>
    </row>
    <row r="7" spans="2:37" ht="13.5" customHeight="1" x14ac:dyDescent="0.2">
      <c r="C7" s="14"/>
      <c r="D7" s="14"/>
      <c r="E7" s="10"/>
      <c r="F7" s="2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3"/>
      <c r="S7" s="13"/>
      <c r="T7" s="68"/>
      <c r="U7" s="68"/>
      <c r="V7" s="11"/>
      <c r="W7" s="12"/>
      <c r="X7" s="11"/>
      <c r="Y7" s="11"/>
    </row>
    <row r="8" spans="2:37" ht="13.5" customHeight="1" x14ac:dyDescent="0.2">
      <c r="B8" s="90" t="s">
        <v>35</v>
      </c>
      <c r="C8" s="94"/>
      <c r="D8" s="94"/>
      <c r="E8" s="94"/>
      <c r="F8" s="94"/>
      <c r="G8" s="94"/>
      <c r="H8" s="46"/>
      <c r="I8" s="46"/>
      <c r="O8" s="23"/>
      <c r="R8" s="15"/>
      <c r="S8" s="15"/>
      <c r="T8" s="68"/>
      <c r="U8" s="68"/>
      <c r="V8" s="11"/>
      <c r="Y8" s="11"/>
    </row>
    <row r="9" spans="2:37" ht="6.75" customHeight="1" x14ac:dyDescent="0.2">
      <c r="B9" s="90"/>
      <c r="C9" s="56"/>
      <c r="D9" s="56"/>
      <c r="E9" s="56"/>
      <c r="F9" s="56"/>
      <c r="G9" s="56"/>
      <c r="H9" s="46"/>
      <c r="I9" s="46"/>
      <c r="O9" s="23"/>
      <c r="R9" s="15"/>
      <c r="S9" s="15"/>
      <c r="T9" s="68"/>
      <c r="U9" s="68"/>
      <c r="V9" s="11"/>
      <c r="Y9" s="11"/>
    </row>
    <row r="10" spans="2:37" ht="13.5" customHeight="1" x14ac:dyDescent="0.2">
      <c r="B10" s="90" t="s">
        <v>36</v>
      </c>
      <c r="C10" s="94"/>
      <c r="D10" s="94"/>
      <c r="E10" s="94"/>
      <c r="F10" s="94"/>
      <c r="G10" s="94"/>
      <c r="H10" s="46"/>
      <c r="K10" s="91" t="s">
        <v>29</v>
      </c>
      <c r="L10" s="92"/>
      <c r="M10" s="92"/>
      <c r="N10" s="92"/>
      <c r="O10" s="92"/>
      <c r="P10" s="92"/>
      <c r="Q10" s="92"/>
      <c r="R10" s="92"/>
      <c r="S10" s="92"/>
      <c r="T10" s="68"/>
      <c r="U10" s="68"/>
      <c r="V10" s="11"/>
      <c r="W10" s="11"/>
      <c r="X10" s="11"/>
      <c r="Y10" s="11"/>
    </row>
    <row r="11" spans="2:37" ht="6.75" customHeight="1" x14ac:dyDescent="0.2">
      <c r="B11" s="90"/>
      <c r="C11" s="56"/>
      <c r="D11" s="56"/>
      <c r="E11" s="56"/>
      <c r="F11" s="55"/>
      <c r="G11" s="23"/>
      <c r="H11" s="46"/>
      <c r="I11" s="46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68"/>
      <c r="U11" s="68"/>
      <c r="V11" s="11"/>
      <c r="W11" s="11"/>
      <c r="X11" s="11"/>
      <c r="Y11" s="11"/>
    </row>
    <row r="12" spans="2:37" ht="13.5" customHeight="1" x14ac:dyDescent="0.2">
      <c r="B12" s="90" t="s">
        <v>37</v>
      </c>
      <c r="C12" s="54" t="s">
        <v>41</v>
      </c>
      <c r="F12" s="54"/>
      <c r="G12" s="54"/>
      <c r="H12" s="54"/>
      <c r="I12" s="54"/>
      <c r="J12" s="54"/>
      <c r="K12" s="54"/>
      <c r="L12" s="54"/>
      <c r="M12" s="54"/>
      <c r="N12" s="54"/>
      <c r="O12" s="54"/>
      <c r="R12" s="15"/>
      <c r="S12" s="15"/>
      <c r="T12" s="68"/>
      <c r="U12" s="68"/>
      <c r="V12" s="11"/>
      <c r="W12" s="11"/>
      <c r="X12" s="11"/>
      <c r="Y12" s="11"/>
      <c r="AC12" s="47"/>
      <c r="AD12" s="47"/>
      <c r="AE12" s="47"/>
      <c r="AF12" s="47"/>
      <c r="AG12" s="47"/>
      <c r="AH12" s="47"/>
      <c r="AI12" s="47"/>
      <c r="AJ12" s="47"/>
      <c r="AK12" s="47"/>
    </row>
    <row r="13" spans="2:37" ht="13.5" customHeight="1" thickBot="1" x14ac:dyDescent="0.25">
      <c r="B13" s="68"/>
      <c r="C13" s="68"/>
      <c r="D13" s="69"/>
      <c r="E13" s="68"/>
      <c r="F13" s="70"/>
      <c r="G13" s="68"/>
      <c r="H13" s="68"/>
      <c r="I13" s="71">
        <v>0</v>
      </c>
      <c r="J13" s="69"/>
      <c r="K13" s="69"/>
      <c r="L13" s="69"/>
      <c r="M13" s="72">
        <v>4.0972222222222222E-2</v>
      </c>
      <c r="N13" s="73">
        <v>4.1666666666666664E-2</v>
      </c>
      <c r="O13" s="11"/>
      <c r="P13" s="72">
        <v>8.3333333333333329E-2</v>
      </c>
      <c r="Q13" s="73">
        <v>0.25</v>
      </c>
      <c r="R13" s="69">
        <v>0.33263888888888887</v>
      </c>
      <c r="S13" s="69">
        <v>0.33333333333333331</v>
      </c>
      <c r="T13" s="68"/>
      <c r="U13" s="68"/>
      <c r="V13" s="11"/>
      <c r="W13" s="11"/>
      <c r="X13" s="11"/>
      <c r="Y13" s="11"/>
      <c r="AC13" s="47"/>
      <c r="AD13" s="47"/>
      <c r="AE13" s="47"/>
      <c r="AF13" s="47"/>
      <c r="AG13" s="47"/>
      <c r="AH13" s="47"/>
      <c r="AI13" s="47"/>
      <c r="AJ13" s="47"/>
      <c r="AK13" s="47"/>
    </row>
    <row r="14" spans="2:37" ht="13.5" customHeight="1" x14ac:dyDescent="0.2">
      <c r="B14" s="95" t="s">
        <v>28</v>
      </c>
      <c r="C14" s="103" t="s">
        <v>0</v>
      </c>
      <c r="D14" s="62" t="s">
        <v>1</v>
      </c>
      <c r="E14" s="63"/>
      <c r="F14" s="65"/>
      <c r="G14" s="62" t="s">
        <v>2</v>
      </c>
      <c r="H14" s="63"/>
      <c r="I14" s="64"/>
      <c r="J14" s="62" t="s">
        <v>33</v>
      </c>
      <c r="K14" s="63"/>
      <c r="L14" s="64"/>
      <c r="M14" s="119" t="s">
        <v>17</v>
      </c>
      <c r="N14" s="117" t="s">
        <v>3</v>
      </c>
      <c r="O14" s="125" t="s">
        <v>22</v>
      </c>
      <c r="P14" s="128" t="s">
        <v>16</v>
      </c>
      <c r="Q14" s="122" t="s">
        <v>23</v>
      </c>
      <c r="R14" s="100" t="s">
        <v>21</v>
      </c>
      <c r="S14" s="106" t="s">
        <v>34</v>
      </c>
      <c r="T14" s="12"/>
      <c r="U14" s="12"/>
      <c r="V14" s="11"/>
      <c r="W14" s="11"/>
      <c r="X14" s="85"/>
      <c r="Y14" s="11"/>
      <c r="AC14" s="47"/>
      <c r="AD14" s="47"/>
      <c r="AE14" s="47"/>
      <c r="AF14" s="47"/>
      <c r="AG14" s="47"/>
      <c r="AH14" s="47"/>
      <c r="AI14" s="47"/>
      <c r="AJ14" s="47"/>
      <c r="AK14" s="47"/>
    </row>
    <row r="15" spans="2:37" ht="13.5" customHeight="1" x14ac:dyDescent="0.2">
      <c r="B15" s="96"/>
      <c r="C15" s="104"/>
      <c r="D15" s="109" t="s">
        <v>4</v>
      </c>
      <c r="E15" s="115" t="s">
        <v>5</v>
      </c>
      <c r="F15" s="111" t="s">
        <v>24</v>
      </c>
      <c r="G15" s="113" t="s">
        <v>4</v>
      </c>
      <c r="H15" s="115" t="s">
        <v>5</v>
      </c>
      <c r="I15" s="98" t="s">
        <v>24</v>
      </c>
      <c r="J15" s="113" t="s">
        <v>4</v>
      </c>
      <c r="K15" s="115" t="s">
        <v>5</v>
      </c>
      <c r="L15" s="98" t="s">
        <v>24</v>
      </c>
      <c r="M15" s="120"/>
      <c r="N15" s="118"/>
      <c r="O15" s="126"/>
      <c r="P15" s="129"/>
      <c r="Q15" s="123" t="s">
        <v>6</v>
      </c>
      <c r="R15" s="101"/>
      <c r="S15" s="107" t="s">
        <v>7</v>
      </c>
      <c r="T15" s="12"/>
      <c r="U15" s="12"/>
      <c r="V15" s="11"/>
      <c r="W15" s="11"/>
      <c r="X15" s="11"/>
      <c r="Y15" s="11"/>
      <c r="AC15" s="47"/>
      <c r="AD15" s="47"/>
      <c r="AE15" s="47"/>
      <c r="AF15" s="47"/>
      <c r="AG15" s="47"/>
      <c r="AH15" s="47"/>
      <c r="AI15" s="47"/>
      <c r="AJ15" s="47"/>
      <c r="AK15" s="47"/>
    </row>
    <row r="16" spans="2:37" ht="13.5" customHeight="1" thickBot="1" x14ac:dyDescent="0.25">
      <c r="B16" s="97"/>
      <c r="C16" s="105"/>
      <c r="D16" s="110"/>
      <c r="E16" s="116"/>
      <c r="F16" s="112"/>
      <c r="G16" s="114"/>
      <c r="H16" s="116"/>
      <c r="I16" s="99"/>
      <c r="J16" s="114"/>
      <c r="K16" s="116"/>
      <c r="L16" s="99"/>
      <c r="M16" s="121"/>
      <c r="N16" s="99"/>
      <c r="O16" s="127"/>
      <c r="P16" s="130"/>
      <c r="Q16" s="124" t="s">
        <v>8</v>
      </c>
      <c r="R16" s="102"/>
      <c r="S16" s="108"/>
      <c r="T16" s="12"/>
      <c r="U16" s="12"/>
      <c r="V16" s="12"/>
      <c r="W16" s="12"/>
      <c r="X16" s="12"/>
      <c r="Y16" s="11"/>
      <c r="AC16" s="47"/>
      <c r="AD16" s="47"/>
      <c r="AE16" s="47"/>
      <c r="AF16" s="47"/>
      <c r="AG16" s="47"/>
      <c r="AH16" s="47"/>
      <c r="AI16" s="47"/>
      <c r="AJ16" s="47"/>
      <c r="AK16" s="47"/>
    </row>
    <row r="17" spans="2:37" ht="13.5" customHeight="1" x14ac:dyDescent="0.2">
      <c r="B17" s="27" t="s">
        <v>9</v>
      </c>
      <c r="C17" s="49">
        <v>1</v>
      </c>
      <c r="D17" s="29">
        <v>0</v>
      </c>
      <c r="E17" s="30">
        <v>0</v>
      </c>
      <c r="F17" s="31">
        <f t="shared" ref="F17:F24" si="0">IF(E17&gt;D17,SUM(E17-D17),$I$13)</f>
        <v>0</v>
      </c>
      <c r="G17" s="29">
        <v>0</v>
      </c>
      <c r="H17" s="30">
        <v>0</v>
      </c>
      <c r="I17" s="32">
        <f t="shared" ref="I17:I32" si="1">IF(H17&gt;G17,SUM(H17-G17),$I$13)</f>
        <v>0</v>
      </c>
      <c r="J17" s="29">
        <v>0</v>
      </c>
      <c r="K17" s="30">
        <v>0</v>
      </c>
      <c r="L17" s="32">
        <f>IF(K17&gt;J17,SUM(K17-J17),$I$13)</f>
        <v>0</v>
      </c>
      <c r="M17" s="33">
        <f>IF(AND(E17&gt;$I$13,G17&gt;$I$13,H17&gt;$I$13,J17&gt;$I$13),(J17-H17)+(G17-E17),IF(AND(E17&gt;$I$13,G17&gt;$I$13),G17-E17,(IF(AND(H17&gt;0,J17&gt;0),J17-H17,$I$13))))</f>
        <v>0</v>
      </c>
      <c r="N17" s="34">
        <f>(E17-D17)+(H17-G17)+(K17-J17)</f>
        <v>0</v>
      </c>
      <c r="O17" s="66">
        <f t="shared" ref="O17:O47" si="2">IF(OR(B17="SÁBADO",B17="DOMINGO",B17="FERIADO"),$I$13,IF(N17&gt;=$S$13,$P$13,IF(AND(N17&lt;=$S$13,N17&gt;$Q$13),N17-$Q$13,$I$13)))</f>
        <v>0</v>
      </c>
      <c r="P17" s="32" t="str">
        <f>IF(T17&lt;=0,"0:00",N17-$S$13)</f>
        <v>0:00</v>
      </c>
      <c r="Q17" s="50">
        <f t="shared" ref="Q17:Q47" si="3">IF(B17="SÁBADO",N17,IF(B17="DOMINGO",N17,IF(B17="FERIADO",N17,P17)))</f>
        <v>0</v>
      </c>
      <c r="R17" s="51">
        <f t="shared" ref="R17:R47" si="4">IF(W17&lt;$I$13,$I$13,IF(AND(N17&gt;=$S$13,M17&lt;=$M$13),W17,Q17))</f>
        <v>0</v>
      </c>
      <c r="S17" s="35">
        <f>R17</f>
        <v>0</v>
      </c>
      <c r="T17" s="86">
        <f t="shared" ref="T17:T45" si="5">N17-$S$13</f>
        <v>-0.33333333333333331</v>
      </c>
      <c r="U17" s="86"/>
      <c r="V17" s="87">
        <f t="shared" ref="V17:V47" si="6">$Q$13-N17</f>
        <v>0.25</v>
      </c>
      <c r="W17" s="86">
        <f t="shared" ref="W17:W47" si="7">IF(AND(N17&gt;=$S$13,M17&gt;$M$13),Q17,Q17-($N$13-M17))</f>
        <v>-4.1666666666666664E-2</v>
      </c>
      <c r="X17" s="11"/>
      <c r="Y17" s="74">
        <f t="shared" ref="Y17:Y47" si="8">IF(G17&gt;0,G17-E17,$I$13)</f>
        <v>0</v>
      </c>
      <c r="Z17" s="74">
        <f t="shared" ref="Z17:Z47" si="9">IF(J17&gt;0,J17-H17,$I$13)</f>
        <v>0</v>
      </c>
      <c r="AA17" s="75">
        <f>Y17+Z17</f>
        <v>0</v>
      </c>
      <c r="AC17" s="47"/>
      <c r="AD17" s="47"/>
      <c r="AE17" s="47"/>
      <c r="AF17" s="47"/>
      <c r="AG17" s="47"/>
      <c r="AH17" s="47"/>
      <c r="AI17" s="47"/>
      <c r="AJ17" s="47"/>
      <c r="AK17" s="47"/>
    </row>
    <row r="18" spans="2:37" ht="13.5" customHeight="1" x14ac:dyDescent="0.2">
      <c r="B18" s="27" t="s">
        <v>10</v>
      </c>
      <c r="C18" s="28">
        <v>2</v>
      </c>
      <c r="D18" s="29">
        <v>0</v>
      </c>
      <c r="E18" s="30">
        <v>0</v>
      </c>
      <c r="F18" s="31">
        <f t="shared" si="0"/>
        <v>0</v>
      </c>
      <c r="G18" s="29">
        <v>0</v>
      </c>
      <c r="H18" s="30">
        <v>0</v>
      </c>
      <c r="I18" s="32">
        <f t="shared" si="1"/>
        <v>0</v>
      </c>
      <c r="J18" s="29">
        <v>0</v>
      </c>
      <c r="K18" s="30">
        <v>0</v>
      </c>
      <c r="L18" s="32">
        <f>IF(K18&gt;J18,SUM(K18-J18),$I$13)</f>
        <v>0</v>
      </c>
      <c r="M18" s="33">
        <f t="shared" ref="M18:M38" si="10">IF(AND(E18&gt;$I$13,G18&gt;$I$13,H18&gt;$I$13,J18&gt;$I$13),(J18-H18)+(G18-E18),IF(AND(E18&gt;$I$13,G18&gt;$I$13),G18-E18,(IF(AND(H18&gt;0,J18&gt;0),J18-H18,$I$13))))</f>
        <v>0</v>
      </c>
      <c r="N18" s="34">
        <f t="shared" ref="N18:N47" si="11">(E18-D18)+(H18-G18)+(K18-J18)</f>
        <v>0</v>
      </c>
      <c r="O18" s="34">
        <f t="shared" si="2"/>
        <v>0</v>
      </c>
      <c r="P18" s="32" t="str">
        <f t="shared" ref="P18:P47" si="12">IF(T18&lt;=0,"0:00",N18-$S$13)</f>
        <v>0:00</v>
      </c>
      <c r="Q18" s="34">
        <f t="shared" si="3"/>
        <v>0</v>
      </c>
      <c r="R18" s="32">
        <f t="shared" si="4"/>
        <v>0</v>
      </c>
      <c r="S18" s="35">
        <f t="shared" ref="S18:S47" si="13">R18</f>
        <v>0</v>
      </c>
      <c r="T18" s="86">
        <f t="shared" si="5"/>
        <v>-0.33333333333333331</v>
      </c>
      <c r="U18" s="86"/>
      <c r="V18" s="87">
        <f t="shared" si="6"/>
        <v>0.25</v>
      </c>
      <c r="W18" s="86">
        <f t="shared" si="7"/>
        <v>-4.1666666666666664E-2</v>
      </c>
      <c r="X18" s="86">
        <f t="shared" ref="X18:X47" si="14">IF(W18&lt;$I$13,$I$13,IF(AND(N18&gt;=$S$13,M18&gt;$M$13),W18,Q18))</f>
        <v>0</v>
      </c>
      <c r="Y18" s="74">
        <f t="shared" si="8"/>
        <v>0</v>
      </c>
      <c r="Z18" s="74">
        <f t="shared" si="9"/>
        <v>0</v>
      </c>
      <c r="AA18" s="75">
        <f t="shared" ref="AA18:AA47" si="15">Y18+Z18</f>
        <v>0</v>
      </c>
      <c r="AC18" s="47"/>
      <c r="AD18" s="47"/>
      <c r="AE18" s="47"/>
      <c r="AF18" s="47"/>
      <c r="AG18" s="47"/>
      <c r="AH18" s="47"/>
      <c r="AI18" s="47"/>
      <c r="AJ18" s="47"/>
      <c r="AK18" s="47"/>
    </row>
    <row r="19" spans="2:37" ht="13.5" customHeight="1" x14ac:dyDescent="0.2">
      <c r="B19" s="27" t="s">
        <v>11</v>
      </c>
      <c r="C19" s="28">
        <v>3</v>
      </c>
      <c r="D19" s="29">
        <v>0</v>
      </c>
      <c r="E19" s="30">
        <v>0</v>
      </c>
      <c r="F19" s="31">
        <f t="shared" si="0"/>
        <v>0</v>
      </c>
      <c r="G19" s="29">
        <v>0</v>
      </c>
      <c r="H19" s="30">
        <v>0</v>
      </c>
      <c r="I19" s="32">
        <f t="shared" si="1"/>
        <v>0</v>
      </c>
      <c r="J19" s="29">
        <v>0</v>
      </c>
      <c r="K19" s="30">
        <v>0</v>
      </c>
      <c r="L19" s="32">
        <f t="shared" ref="L19" si="16">IF(K19&gt;J19,SUM(K19-J19),$I$13)</f>
        <v>0</v>
      </c>
      <c r="M19" s="33">
        <f t="shared" si="10"/>
        <v>0</v>
      </c>
      <c r="N19" s="34">
        <f t="shared" si="11"/>
        <v>0</v>
      </c>
      <c r="O19" s="34">
        <f t="shared" si="2"/>
        <v>0</v>
      </c>
      <c r="P19" s="32" t="str">
        <f t="shared" si="12"/>
        <v>0:00</v>
      </c>
      <c r="Q19" s="34" t="str">
        <f t="shared" si="3"/>
        <v>0:00</v>
      </c>
      <c r="R19" s="32">
        <f t="shared" si="4"/>
        <v>0</v>
      </c>
      <c r="S19" s="35">
        <f t="shared" si="13"/>
        <v>0</v>
      </c>
      <c r="T19" s="86">
        <f t="shared" si="5"/>
        <v>-0.33333333333333331</v>
      </c>
      <c r="U19" s="86"/>
      <c r="V19" s="87">
        <f t="shared" si="6"/>
        <v>0.25</v>
      </c>
      <c r="W19" s="86">
        <f t="shared" si="7"/>
        <v>-4.1666666666666664E-2</v>
      </c>
      <c r="X19" s="86">
        <f t="shared" si="14"/>
        <v>0</v>
      </c>
      <c r="Y19" s="74">
        <f t="shared" si="8"/>
        <v>0</v>
      </c>
      <c r="Z19" s="74">
        <f t="shared" si="9"/>
        <v>0</v>
      </c>
      <c r="AA19" s="75">
        <f t="shared" si="15"/>
        <v>0</v>
      </c>
      <c r="AB19" s="76"/>
      <c r="AC19" s="77"/>
      <c r="AD19" s="47"/>
      <c r="AE19" s="47"/>
      <c r="AF19" s="47"/>
      <c r="AG19" s="47"/>
      <c r="AH19" s="47"/>
      <c r="AI19" s="47"/>
      <c r="AJ19" s="47"/>
      <c r="AK19" s="47"/>
    </row>
    <row r="20" spans="2:37" ht="13.5" customHeight="1" x14ac:dyDescent="0.2">
      <c r="B20" s="27" t="s">
        <v>12</v>
      </c>
      <c r="C20" s="25">
        <v>4</v>
      </c>
      <c r="D20" s="29">
        <v>0</v>
      </c>
      <c r="E20" s="30">
        <v>0</v>
      </c>
      <c r="F20" s="31">
        <f t="shared" si="0"/>
        <v>0</v>
      </c>
      <c r="G20" s="29">
        <v>0</v>
      </c>
      <c r="H20" s="30">
        <v>0</v>
      </c>
      <c r="I20" s="32">
        <f t="shared" si="1"/>
        <v>0</v>
      </c>
      <c r="J20" s="29">
        <v>0</v>
      </c>
      <c r="K20" s="30">
        <v>0</v>
      </c>
      <c r="L20" s="32">
        <f>IF(K20&gt;J20,SUM(K20-J20),$I$13)</f>
        <v>0</v>
      </c>
      <c r="M20" s="33">
        <f t="shared" si="10"/>
        <v>0</v>
      </c>
      <c r="N20" s="34">
        <f>(E20-D20)+(H20-G20)+(K20-J20)</f>
        <v>0</v>
      </c>
      <c r="O20" s="34">
        <f t="shared" si="2"/>
        <v>0</v>
      </c>
      <c r="P20" s="32" t="str">
        <f t="shared" si="12"/>
        <v>0:00</v>
      </c>
      <c r="Q20" s="34" t="str">
        <f>IF(B20="SÁBADO",N20,IF(B20="DOMINGO",N20,IF(B20="FERIADO",N20,P20)))</f>
        <v>0:00</v>
      </c>
      <c r="R20" s="32">
        <f t="shared" si="4"/>
        <v>0</v>
      </c>
      <c r="S20" s="35">
        <f t="shared" si="13"/>
        <v>0</v>
      </c>
      <c r="T20" s="86">
        <f t="shared" si="5"/>
        <v>-0.33333333333333331</v>
      </c>
      <c r="U20" s="86"/>
      <c r="V20" s="87">
        <f t="shared" si="6"/>
        <v>0.25</v>
      </c>
      <c r="W20" s="86">
        <f t="shared" si="7"/>
        <v>-4.1666666666666664E-2</v>
      </c>
      <c r="X20" s="86">
        <f t="shared" si="14"/>
        <v>0</v>
      </c>
      <c r="Y20" s="74">
        <f t="shared" si="8"/>
        <v>0</v>
      </c>
      <c r="Z20" s="74">
        <f t="shared" si="9"/>
        <v>0</v>
      </c>
      <c r="AA20" s="75">
        <f t="shared" si="15"/>
        <v>0</v>
      </c>
      <c r="AC20" s="47"/>
      <c r="AD20" s="47"/>
      <c r="AE20" s="47"/>
      <c r="AF20" s="47"/>
      <c r="AG20" s="47"/>
      <c r="AH20" s="47"/>
      <c r="AI20" s="47"/>
      <c r="AJ20" s="47"/>
      <c r="AK20" s="47"/>
    </row>
    <row r="21" spans="2:37" ht="13.5" customHeight="1" x14ac:dyDescent="0.2">
      <c r="B21" s="27" t="s">
        <v>13</v>
      </c>
      <c r="C21" s="28">
        <v>5</v>
      </c>
      <c r="D21" s="29">
        <v>0</v>
      </c>
      <c r="E21" s="30">
        <v>0</v>
      </c>
      <c r="F21" s="31">
        <f t="shared" si="0"/>
        <v>0</v>
      </c>
      <c r="G21" s="29">
        <v>0</v>
      </c>
      <c r="H21" s="30">
        <v>0</v>
      </c>
      <c r="I21" s="32">
        <f t="shared" si="1"/>
        <v>0</v>
      </c>
      <c r="J21" s="29">
        <v>0</v>
      </c>
      <c r="K21" s="30">
        <v>0</v>
      </c>
      <c r="L21" s="32">
        <f>IF(K21&gt;J21,SUM(K21-J21),$I$13)</f>
        <v>0</v>
      </c>
      <c r="M21" s="33">
        <f t="shared" si="10"/>
        <v>0</v>
      </c>
      <c r="N21" s="34">
        <f t="shared" si="11"/>
        <v>0</v>
      </c>
      <c r="O21" s="34">
        <f t="shared" si="2"/>
        <v>0</v>
      </c>
      <c r="P21" s="32" t="str">
        <f t="shared" si="12"/>
        <v>0:00</v>
      </c>
      <c r="Q21" s="34" t="str">
        <f t="shared" si="3"/>
        <v>0:00</v>
      </c>
      <c r="R21" s="32">
        <f t="shared" si="4"/>
        <v>0</v>
      </c>
      <c r="S21" s="35">
        <f t="shared" si="13"/>
        <v>0</v>
      </c>
      <c r="T21" s="86">
        <f t="shared" si="5"/>
        <v>-0.33333333333333331</v>
      </c>
      <c r="U21" s="86"/>
      <c r="V21" s="87">
        <f t="shared" si="6"/>
        <v>0.25</v>
      </c>
      <c r="W21" s="86">
        <f t="shared" si="7"/>
        <v>-4.1666666666666664E-2</v>
      </c>
      <c r="X21" s="86">
        <f t="shared" si="14"/>
        <v>0</v>
      </c>
      <c r="Y21" s="74">
        <f t="shared" si="8"/>
        <v>0</v>
      </c>
      <c r="Z21" s="74">
        <f t="shared" si="9"/>
        <v>0</v>
      </c>
      <c r="AA21" s="75">
        <f t="shared" si="15"/>
        <v>0</v>
      </c>
      <c r="AC21" s="47"/>
      <c r="AD21" s="47"/>
      <c r="AE21" s="47"/>
      <c r="AF21" s="47"/>
      <c r="AG21" s="47"/>
      <c r="AH21" s="47"/>
      <c r="AI21" s="47"/>
      <c r="AJ21" s="47"/>
      <c r="AK21" s="47"/>
    </row>
    <row r="22" spans="2:37" ht="13.5" customHeight="1" x14ac:dyDescent="0.2">
      <c r="B22" s="27" t="s">
        <v>14</v>
      </c>
      <c r="C22" s="28">
        <v>6</v>
      </c>
      <c r="D22" s="29">
        <v>0</v>
      </c>
      <c r="E22" s="30">
        <v>0</v>
      </c>
      <c r="F22" s="31">
        <f t="shared" si="0"/>
        <v>0</v>
      </c>
      <c r="G22" s="29">
        <v>0</v>
      </c>
      <c r="H22" s="30">
        <v>0</v>
      </c>
      <c r="I22" s="32">
        <f t="shared" si="1"/>
        <v>0</v>
      </c>
      <c r="J22" s="29">
        <v>0</v>
      </c>
      <c r="K22" s="30">
        <v>0</v>
      </c>
      <c r="L22" s="32">
        <f>IF(K22&gt;J22,SUM(K22-J22),$I$13)</f>
        <v>0</v>
      </c>
      <c r="M22" s="33">
        <f t="shared" si="10"/>
        <v>0</v>
      </c>
      <c r="N22" s="34">
        <f t="shared" si="11"/>
        <v>0</v>
      </c>
      <c r="O22" s="34">
        <f t="shared" si="2"/>
        <v>0</v>
      </c>
      <c r="P22" s="32" t="str">
        <f t="shared" si="12"/>
        <v>0:00</v>
      </c>
      <c r="Q22" s="34" t="str">
        <f t="shared" si="3"/>
        <v>0:00</v>
      </c>
      <c r="R22" s="32">
        <f t="shared" si="4"/>
        <v>0</v>
      </c>
      <c r="S22" s="35">
        <f t="shared" si="13"/>
        <v>0</v>
      </c>
      <c r="T22" s="86">
        <f t="shared" si="5"/>
        <v>-0.33333333333333331</v>
      </c>
      <c r="U22" s="86"/>
      <c r="V22" s="87">
        <f t="shared" si="6"/>
        <v>0.25</v>
      </c>
      <c r="W22" s="86">
        <f t="shared" si="7"/>
        <v>-4.1666666666666664E-2</v>
      </c>
      <c r="X22" s="86">
        <f t="shared" si="14"/>
        <v>0</v>
      </c>
      <c r="Y22" s="74">
        <f t="shared" si="8"/>
        <v>0</v>
      </c>
      <c r="Z22" s="74">
        <f t="shared" si="9"/>
        <v>0</v>
      </c>
      <c r="AA22" s="75">
        <f t="shared" si="15"/>
        <v>0</v>
      </c>
      <c r="AC22" s="47"/>
      <c r="AD22" s="47"/>
      <c r="AE22" s="47"/>
      <c r="AF22" s="47"/>
      <c r="AG22" s="47"/>
      <c r="AH22" s="47"/>
      <c r="AI22" s="47"/>
      <c r="AJ22" s="47"/>
      <c r="AK22" s="47"/>
    </row>
    <row r="23" spans="2:37" ht="13.5" customHeight="1" x14ac:dyDescent="0.2">
      <c r="B23" s="27" t="s">
        <v>15</v>
      </c>
      <c r="C23" s="28">
        <v>7</v>
      </c>
      <c r="D23" s="29">
        <v>0</v>
      </c>
      <c r="E23" s="30">
        <v>0</v>
      </c>
      <c r="F23" s="31">
        <f t="shared" si="0"/>
        <v>0</v>
      </c>
      <c r="G23" s="29">
        <v>0</v>
      </c>
      <c r="H23" s="30">
        <v>0</v>
      </c>
      <c r="I23" s="32">
        <f t="shared" si="1"/>
        <v>0</v>
      </c>
      <c r="J23" s="29">
        <v>0</v>
      </c>
      <c r="K23" s="30">
        <v>0</v>
      </c>
      <c r="L23" s="32">
        <f t="shared" ref="L23" si="17">IF(K23&gt;J23,SUM(K23-J23),$I$13)</f>
        <v>0</v>
      </c>
      <c r="M23" s="33">
        <f t="shared" si="10"/>
        <v>0</v>
      </c>
      <c r="N23" s="34">
        <f t="shared" si="11"/>
        <v>0</v>
      </c>
      <c r="O23" s="34">
        <f t="shared" si="2"/>
        <v>0</v>
      </c>
      <c r="P23" s="32" t="str">
        <f t="shared" si="12"/>
        <v>0:00</v>
      </c>
      <c r="Q23" s="34" t="str">
        <f t="shared" si="3"/>
        <v>0:00</v>
      </c>
      <c r="R23" s="32">
        <f t="shared" si="4"/>
        <v>0</v>
      </c>
      <c r="S23" s="35">
        <f t="shared" si="13"/>
        <v>0</v>
      </c>
      <c r="T23" s="86">
        <f t="shared" si="5"/>
        <v>-0.33333333333333331</v>
      </c>
      <c r="U23" s="86"/>
      <c r="V23" s="87">
        <f t="shared" si="6"/>
        <v>0.25</v>
      </c>
      <c r="W23" s="86">
        <f t="shared" si="7"/>
        <v>-4.1666666666666664E-2</v>
      </c>
      <c r="X23" s="86">
        <f t="shared" si="14"/>
        <v>0</v>
      </c>
      <c r="Y23" s="74">
        <f t="shared" si="8"/>
        <v>0</v>
      </c>
      <c r="Z23" s="74">
        <f t="shared" si="9"/>
        <v>0</v>
      </c>
      <c r="AA23" s="75">
        <f t="shared" si="15"/>
        <v>0</v>
      </c>
      <c r="AC23" s="47"/>
      <c r="AD23" s="47"/>
      <c r="AE23" s="47"/>
      <c r="AF23" s="47"/>
      <c r="AG23" s="47"/>
      <c r="AH23" s="47"/>
      <c r="AI23" s="47"/>
      <c r="AJ23" s="47"/>
      <c r="AK23" s="47"/>
    </row>
    <row r="24" spans="2:37" ht="13.5" customHeight="1" x14ac:dyDescent="0.2">
      <c r="B24" s="27" t="s">
        <v>9</v>
      </c>
      <c r="C24" s="28">
        <v>8</v>
      </c>
      <c r="D24" s="29">
        <v>0</v>
      </c>
      <c r="E24" s="30">
        <v>0</v>
      </c>
      <c r="F24" s="31">
        <f t="shared" si="0"/>
        <v>0</v>
      </c>
      <c r="G24" s="29">
        <v>0</v>
      </c>
      <c r="H24" s="30">
        <v>0</v>
      </c>
      <c r="I24" s="32">
        <f t="shared" si="1"/>
        <v>0</v>
      </c>
      <c r="J24" s="29">
        <v>0</v>
      </c>
      <c r="K24" s="30">
        <v>0</v>
      </c>
      <c r="L24" s="32">
        <f>IF(K24&gt;J24,SUM(K24-J24),$I$13)</f>
        <v>0</v>
      </c>
      <c r="M24" s="33">
        <f t="shared" si="10"/>
        <v>0</v>
      </c>
      <c r="N24" s="34">
        <f t="shared" si="11"/>
        <v>0</v>
      </c>
      <c r="O24" s="34">
        <f t="shared" si="2"/>
        <v>0</v>
      </c>
      <c r="P24" s="32" t="str">
        <f t="shared" si="12"/>
        <v>0:00</v>
      </c>
      <c r="Q24" s="34">
        <f t="shared" si="3"/>
        <v>0</v>
      </c>
      <c r="R24" s="32">
        <f t="shared" si="4"/>
        <v>0</v>
      </c>
      <c r="S24" s="35">
        <f t="shared" si="13"/>
        <v>0</v>
      </c>
      <c r="T24" s="86">
        <f t="shared" si="5"/>
        <v>-0.33333333333333331</v>
      </c>
      <c r="U24" s="86"/>
      <c r="V24" s="87">
        <f t="shared" si="6"/>
        <v>0.25</v>
      </c>
      <c r="W24" s="86">
        <f t="shared" si="7"/>
        <v>-4.1666666666666664E-2</v>
      </c>
      <c r="X24" s="86">
        <f t="shared" si="14"/>
        <v>0</v>
      </c>
      <c r="Y24" s="74">
        <f t="shared" si="8"/>
        <v>0</v>
      </c>
      <c r="Z24" s="74">
        <f t="shared" si="9"/>
        <v>0</v>
      </c>
      <c r="AA24" s="75">
        <f t="shared" si="15"/>
        <v>0</v>
      </c>
      <c r="AC24" s="47"/>
      <c r="AD24" s="47"/>
      <c r="AE24" s="47"/>
      <c r="AF24" s="47"/>
      <c r="AG24" s="47"/>
      <c r="AH24" s="47"/>
      <c r="AI24" s="47"/>
      <c r="AJ24" s="47"/>
      <c r="AK24" s="47"/>
    </row>
    <row r="25" spans="2:37" ht="13.5" customHeight="1" x14ac:dyDescent="0.2">
      <c r="B25" s="27" t="s">
        <v>10</v>
      </c>
      <c r="C25" s="28">
        <v>9</v>
      </c>
      <c r="D25" s="29">
        <v>0</v>
      </c>
      <c r="E25" s="30">
        <v>0</v>
      </c>
      <c r="F25" s="31">
        <f t="shared" ref="F25:F28" si="18">IF(E25&gt;D25,SUM(E25-D25),$I$13)</f>
        <v>0</v>
      </c>
      <c r="G25" s="29">
        <v>0</v>
      </c>
      <c r="H25" s="30">
        <v>0</v>
      </c>
      <c r="I25" s="32">
        <f t="shared" si="1"/>
        <v>0</v>
      </c>
      <c r="J25" s="29">
        <v>0</v>
      </c>
      <c r="K25" s="30">
        <v>0</v>
      </c>
      <c r="L25" s="32">
        <f>IF(K25&gt;J25,SUM(K25-J25),$I$13)</f>
        <v>0</v>
      </c>
      <c r="M25" s="33">
        <f t="shared" si="10"/>
        <v>0</v>
      </c>
      <c r="N25" s="34">
        <f t="shared" si="11"/>
        <v>0</v>
      </c>
      <c r="O25" s="34">
        <f t="shared" si="2"/>
        <v>0</v>
      </c>
      <c r="P25" s="32" t="str">
        <f t="shared" si="12"/>
        <v>0:00</v>
      </c>
      <c r="Q25" s="34">
        <f t="shared" si="3"/>
        <v>0</v>
      </c>
      <c r="R25" s="32">
        <f t="shared" si="4"/>
        <v>0</v>
      </c>
      <c r="S25" s="35">
        <f t="shared" si="13"/>
        <v>0</v>
      </c>
      <c r="T25" s="86">
        <f t="shared" si="5"/>
        <v>-0.33333333333333331</v>
      </c>
      <c r="U25" s="86"/>
      <c r="V25" s="87">
        <f t="shared" si="6"/>
        <v>0.25</v>
      </c>
      <c r="W25" s="86">
        <f t="shared" si="7"/>
        <v>-4.1666666666666664E-2</v>
      </c>
      <c r="X25" s="86">
        <f t="shared" si="14"/>
        <v>0</v>
      </c>
      <c r="Y25" s="74">
        <f t="shared" si="8"/>
        <v>0</v>
      </c>
      <c r="Z25" s="74">
        <f t="shared" si="9"/>
        <v>0</v>
      </c>
      <c r="AA25" s="75">
        <f t="shared" si="15"/>
        <v>0</v>
      </c>
      <c r="AC25" s="47"/>
      <c r="AD25" s="47"/>
      <c r="AE25" s="47"/>
      <c r="AF25" s="47"/>
      <c r="AG25" s="47"/>
      <c r="AH25" s="47"/>
      <c r="AI25" s="47"/>
      <c r="AJ25" s="47"/>
      <c r="AK25" s="47"/>
    </row>
    <row r="26" spans="2:37" ht="13.5" customHeight="1" x14ac:dyDescent="0.2">
      <c r="B26" s="27" t="s">
        <v>11</v>
      </c>
      <c r="C26" s="28">
        <v>10</v>
      </c>
      <c r="D26" s="29">
        <v>0</v>
      </c>
      <c r="E26" s="30">
        <v>0</v>
      </c>
      <c r="F26" s="31">
        <f t="shared" si="18"/>
        <v>0</v>
      </c>
      <c r="G26" s="29">
        <v>0</v>
      </c>
      <c r="H26" s="30">
        <v>0</v>
      </c>
      <c r="I26" s="32">
        <f t="shared" si="1"/>
        <v>0</v>
      </c>
      <c r="J26" s="29">
        <v>0</v>
      </c>
      <c r="K26" s="30">
        <v>0</v>
      </c>
      <c r="L26" s="32">
        <f t="shared" ref="L26" si="19">IF(K26&gt;J26,SUM(K26-J26),$I$13)</f>
        <v>0</v>
      </c>
      <c r="M26" s="33">
        <f t="shared" si="10"/>
        <v>0</v>
      </c>
      <c r="N26" s="34">
        <f>(E26-D26)+(H26-G26)+(K26-J26)</f>
        <v>0</v>
      </c>
      <c r="O26" s="34">
        <f t="shared" si="2"/>
        <v>0</v>
      </c>
      <c r="P26" s="32" t="str">
        <f t="shared" si="12"/>
        <v>0:00</v>
      </c>
      <c r="Q26" s="34" t="str">
        <f t="shared" si="3"/>
        <v>0:00</v>
      </c>
      <c r="R26" s="32">
        <f t="shared" si="4"/>
        <v>0</v>
      </c>
      <c r="S26" s="35">
        <f t="shared" si="13"/>
        <v>0</v>
      </c>
      <c r="T26" s="86">
        <f t="shared" si="5"/>
        <v>-0.33333333333333331</v>
      </c>
      <c r="U26" s="86"/>
      <c r="V26" s="87">
        <f t="shared" si="6"/>
        <v>0.25</v>
      </c>
      <c r="W26" s="86">
        <f t="shared" si="7"/>
        <v>-4.1666666666666664E-2</v>
      </c>
      <c r="X26" s="86">
        <f t="shared" si="14"/>
        <v>0</v>
      </c>
      <c r="Y26" s="74">
        <f t="shared" si="8"/>
        <v>0</v>
      </c>
      <c r="Z26" s="74">
        <f t="shared" si="9"/>
        <v>0</v>
      </c>
      <c r="AA26" s="75">
        <f t="shared" si="15"/>
        <v>0</v>
      </c>
      <c r="AC26" s="47"/>
      <c r="AD26" s="47"/>
      <c r="AE26" s="47"/>
      <c r="AF26" s="47"/>
      <c r="AG26" s="47"/>
      <c r="AH26" s="47"/>
      <c r="AI26" s="47"/>
      <c r="AJ26" s="47"/>
      <c r="AK26" s="47"/>
    </row>
    <row r="27" spans="2:37" ht="13.5" customHeight="1" x14ac:dyDescent="0.2">
      <c r="B27" s="27" t="s">
        <v>12</v>
      </c>
      <c r="C27" s="28">
        <v>11</v>
      </c>
      <c r="D27" s="29">
        <v>0</v>
      </c>
      <c r="E27" s="30">
        <v>0</v>
      </c>
      <c r="F27" s="31">
        <f t="shared" si="18"/>
        <v>0</v>
      </c>
      <c r="G27" s="29">
        <v>0</v>
      </c>
      <c r="H27" s="30">
        <v>0</v>
      </c>
      <c r="I27" s="32">
        <f t="shared" si="1"/>
        <v>0</v>
      </c>
      <c r="J27" s="29">
        <v>0</v>
      </c>
      <c r="K27" s="30">
        <v>0</v>
      </c>
      <c r="L27" s="32">
        <f t="shared" ref="L27:L28" si="20">IF(K27&gt;J27,SUM(K27-J27),$I$13)</f>
        <v>0</v>
      </c>
      <c r="M27" s="33">
        <f t="shared" si="10"/>
        <v>0</v>
      </c>
      <c r="N27" s="34">
        <f t="shared" si="11"/>
        <v>0</v>
      </c>
      <c r="O27" s="34">
        <f t="shared" si="2"/>
        <v>0</v>
      </c>
      <c r="P27" s="32" t="str">
        <f t="shared" si="12"/>
        <v>0:00</v>
      </c>
      <c r="Q27" s="34" t="str">
        <f t="shared" si="3"/>
        <v>0:00</v>
      </c>
      <c r="R27" s="32">
        <f t="shared" si="4"/>
        <v>0</v>
      </c>
      <c r="S27" s="35">
        <f t="shared" si="13"/>
        <v>0</v>
      </c>
      <c r="T27" s="86">
        <f t="shared" si="5"/>
        <v>-0.33333333333333331</v>
      </c>
      <c r="U27" s="86"/>
      <c r="V27" s="87">
        <f t="shared" si="6"/>
        <v>0.25</v>
      </c>
      <c r="W27" s="86">
        <f t="shared" si="7"/>
        <v>-4.1666666666666664E-2</v>
      </c>
      <c r="X27" s="86">
        <f t="shared" si="14"/>
        <v>0</v>
      </c>
      <c r="Y27" s="74">
        <f t="shared" si="8"/>
        <v>0</v>
      </c>
      <c r="Z27" s="74">
        <f t="shared" si="9"/>
        <v>0</v>
      </c>
      <c r="AA27" s="75">
        <f t="shared" si="15"/>
        <v>0</v>
      </c>
      <c r="AC27" s="47"/>
      <c r="AD27" s="47"/>
      <c r="AE27" s="47"/>
      <c r="AF27" s="47"/>
      <c r="AG27" s="47"/>
      <c r="AH27" s="47"/>
      <c r="AI27" s="47"/>
      <c r="AJ27" s="47"/>
      <c r="AK27" s="47"/>
    </row>
    <row r="28" spans="2:37" ht="13.5" customHeight="1" x14ac:dyDescent="0.2">
      <c r="B28" s="27" t="s">
        <v>13</v>
      </c>
      <c r="C28" s="28">
        <v>12</v>
      </c>
      <c r="D28" s="29">
        <v>0</v>
      </c>
      <c r="E28" s="30">
        <v>0</v>
      </c>
      <c r="F28" s="31">
        <f t="shared" si="18"/>
        <v>0</v>
      </c>
      <c r="G28" s="29">
        <v>0</v>
      </c>
      <c r="H28" s="30">
        <v>0</v>
      </c>
      <c r="I28" s="32">
        <f t="shared" si="1"/>
        <v>0</v>
      </c>
      <c r="J28" s="29">
        <v>0</v>
      </c>
      <c r="K28" s="30">
        <v>0</v>
      </c>
      <c r="L28" s="67">
        <f t="shared" si="20"/>
        <v>0</v>
      </c>
      <c r="M28" s="33">
        <f>IF(AND(E28&gt;$I$13,G28&gt;$I$13,H28&gt;$I$13,J28&gt;$I$13),(J28-H28)+(G28-E28),IF(AND(E28&gt;$I$13,G28&gt;$I$13),G28-E28,(IF(AND(H28&gt;0,J28&gt;0),J28-H28,$I$13))))</f>
        <v>0</v>
      </c>
      <c r="N28" s="34">
        <f t="shared" si="11"/>
        <v>0</v>
      </c>
      <c r="O28" s="34">
        <f t="shared" si="2"/>
        <v>0</v>
      </c>
      <c r="P28" s="32" t="str">
        <f t="shared" si="12"/>
        <v>0:00</v>
      </c>
      <c r="Q28" s="34" t="str">
        <f t="shared" si="3"/>
        <v>0:00</v>
      </c>
      <c r="R28" s="32">
        <f t="shared" si="4"/>
        <v>0</v>
      </c>
      <c r="S28" s="35">
        <f>R28</f>
        <v>0</v>
      </c>
      <c r="T28" s="86">
        <f t="shared" si="5"/>
        <v>-0.33333333333333331</v>
      </c>
      <c r="U28" s="86"/>
      <c r="V28" s="87">
        <f t="shared" si="6"/>
        <v>0.25</v>
      </c>
      <c r="W28" s="86">
        <f t="shared" si="7"/>
        <v>-4.1666666666666664E-2</v>
      </c>
      <c r="X28" s="86">
        <f t="shared" si="14"/>
        <v>0</v>
      </c>
      <c r="Y28" s="74">
        <f t="shared" si="8"/>
        <v>0</v>
      </c>
      <c r="Z28" s="74">
        <f t="shared" si="9"/>
        <v>0</v>
      </c>
      <c r="AA28" s="75">
        <f t="shared" si="15"/>
        <v>0</v>
      </c>
      <c r="AC28" s="47"/>
      <c r="AD28" s="47"/>
      <c r="AE28" s="47"/>
      <c r="AF28" s="47"/>
      <c r="AG28" s="47"/>
      <c r="AH28" s="47"/>
      <c r="AI28" s="47"/>
      <c r="AJ28" s="47"/>
      <c r="AK28" s="47"/>
    </row>
    <row r="29" spans="2:37" ht="13.5" customHeight="1" x14ac:dyDescent="0.2">
      <c r="B29" s="27" t="s">
        <v>14</v>
      </c>
      <c r="C29" s="28">
        <v>13</v>
      </c>
      <c r="D29" s="29">
        <v>0</v>
      </c>
      <c r="E29" s="30">
        <v>0</v>
      </c>
      <c r="F29" s="31">
        <f>IF(E29&gt;D29,SUM(E29-D29),$I$13)</f>
        <v>0</v>
      </c>
      <c r="G29" s="29">
        <v>0</v>
      </c>
      <c r="H29" s="30">
        <v>0</v>
      </c>
      <c r="I29" s="32">
        <f t="shared" si="1"/>
        <v>0</v>
      </c>
      <c r="J29" s="29">
        <v>0</v>
      </c>
      <c r="K29" s="30">
        <v>0</v>
      </c>
      <c r="L29" s="32">
        <f t="shared" ref="L29:L31" si="21">IF(K29&gt;J29,SUM(K29-J29),$I$13)</f>
        <v>0</v>
      </c>
      <c r="M29" s="33">
        <f t="shared" si="10"/>
        <v>0</v>
      </c>
      <c r="N29" s="34">
        <f t="shared" si="11"/>
        <v>0</v>
      </c>
      <c r="O29" s="34">
        <f t="shared" si="2"/>
        <v>0</v>
      </c>
      <c r="P29" s="32" t="str">
        <f t="shared" si="12"/>
        <v>0:00</v>
      </c>
      <c r="Q29" s="34" t="str">
        <f t="shared" si="3"/>
        <v>0:00</v>
      </c>
      <c r="R29" s="32">
        <f t="shared" si="4"/>
        <v>0</v>
      </c>
      <c r="S29" s="35">
        <f t="shared" si="13"/>
        <v>0</v>
      </c>
      <c r="T29" s="86">
        <f t="shared" si="5"/>
        <v>-0.33333333333333331</v>
      </c>
      <c r="U29" s="86"/>
      <c r="V29" s="87">
        <f t="shared" si="6"/>
        <v>0.25</v>
      </c>
      <c r="W29" s="86">
        <f t="shared" si="7"/>
        <v>-4.1666666666666664E-2</v>
      </c>
      <c r="X29" s="86">
        <f t="shared" si="14"/>
        <v>0</v>
      </c>
      <c r="Y29" s="74">
        <f t="shared" si="8"/>
        <v>0</v>
      </c>
      <c r="Z29" s="74">
        <f t="shared" si="9"/>
        <v>0</v>
      </c>
      <c r="AA29" s="75">
        <f t="shared" si="15"/>
        <v>0</v>
      </c>
      <c r="AC29" s="47"/>
      <c r="AD29" s="47"/>
      <c r="AE29" s="47"/>
      <c r="AF29" s="47"/>
      <c r="AG29" s="47"/>
      <c r="AH29" s="47"/>
      <c r="AI29" s="47"/>
      <c r="AJ29" s="47"/>
      <c r="AK29" s="47"/>
    </row>
    <row r="30" spans="2:37" ht="13.5" customHeight="1" x14ac:dyDescent="0.2">
      <c r="B30" s="27" t="s">
        <v>15</v>
      </c>
      <c r="C30" s="28">
        <v>14</v>
      </c>
      <c r="D30" s="29">
        <v>0</v>
      </c>
      <c r="E30" s="30">
        <v>0</v>
      </c>
      <c r="F30" s="31">
        <f>IF(E30&gt;D30,SUM(E30-D30),$I$13)</f>
        <v>0</v>
      </c>
      <c r="G30" s="29">
        <v>0</v>
      </c>
      <c r="H30" s="30">
        <v>0</v>
      </c>
      <c r="I30" s="32">
        <f t="shared" si="1"/>
        <v>0</v>
      </c>
      <c r="J30" s="29">
        <v>0</v>
      </c>
      <c r="K30" s="30">
        <v>0</v>
      </c>
      <c r="L30" s="32">
        <f t="shared" si="21"/>
        <v>0</v>
      </c>
      <c r="M30" s="33">
        <f t="shared" si="10"/>
        <v>0</v>
      </c>
      <c r="N30" s="34">
        <f t="shared" si="11"/>
        <v>0</v>
      </c>
      <c r="O30" s="34">
        <f t="shared" si="2"/>
        <v>0</v>
      </c>
      <c r="P30" s="32" t="str">
        <f t="shared" si="12"/>
        <v>0:00</v>
      </c>
      <c r="Q30" s="34" t="str">
        <f t="shared" si="3"/>
        <v>0:00</v>
      </c>
      <c r="R30" s="32">
        <f t="shared" si="4"/>
        <v>0</v>
      </c>
      <c r="S30" s="35">
        <f t="shared" si="13"/>
        <v>0</v>
      </c>
      <c r="T30" s="86">
        <f t="shared" si="5"/>
        <v>-0.33333333333333331</v>
      </c>
      <c r="U30" s="86"/>
      <c r="V30" s="87">
        <f t="shared" si="6"/>
        <v>0.25</v>
      </c>
      <c r="W30" s="86">
        <f t="shared" si="7"/>
        <v>-4.1666666666666664E-2</v>
      </c>
      <c r="X30" s="86">
        <f t="shared" si="14"/>
        <v>0</v>
      </c>
      <c r="Y30" s="74">
        <f t="shared" si="8"/>
        <v>0</v>
      </c>
      <c r="Z30" s="74">
        <f t="shared" si="9"/>
        <v>0</v>
      </c>
      <c r="AA30" s="75">
        <f t="shared" si="15"/>
        <v>0</v>
      </c>
      <c r="AC30" s="47"/>
      <c r="AD30" s="47"/>
      <c r="AE30" s="47"/>
      <c r="AF30" s="47"/>
      <c r="AG30" s="47"/>
      <c r="AH30" s="47"/>
      <c r="AI30" s="47"/>
      <c r="AJ30" s="47"/>
      <c r="AK30" s="47"/>
    </row>
    <row r="31" spans="2:37" ht="13.5" customHeight="1" x14ac:dyDescent="0.2">
      <c r="B31" s="27" t="s">
        <v>9</v>
      </c>
      <c r="C31" s="28">
        <v>15</v>
      </c>
      <c r="D31" s="29">
        <v>0</v>
      </c>
      <c r="E31" s="30">
        <v>0</v>
      </c>
      <c r="F31" s="31">
        <f>IF(E31&gt;D31,SUM(E31-D31),$I$13)</f>
        <v>0</v>
      </c>
      <c r="G31" s="29">
        <v>0</v>
      </c>
      <c r="H31" s="30">
        <v>0</v>
      </c>
      <c r="I31" s="32">
        <f t="shared" si="1"/>
        <v>0</v>
      </c>
      <c r="J31" s="29">
        <v>0</v>
      </c>
      <c r="K31" s="30">
        <v>0</v>
      </c>
      <c r="L31" s="32">
        <f t="shared" si="21"/>
        <v>0</v>
      </c>
      <c r="M31" s="33">
        <f t="shared" si="10"/>
        <v>0</v>
      </c>
      <c r="N31" s="34">
        <f t="shared" si="11"/>
        <v>0</v>
      </c>
      <c r="O31" s="34">
        <f t="shared" si="2"/>
        <v>0</v>
      </c>
      <c r="P31" s="32" t="str">
        <f t="shared" si="12"/>
        <v>0:00</v>
      </c>
      <c r="Q31" s="34">
        <f t="shared" si="3"/>
        <v>0</v>
      </c>
      <c r="R31" s="32">
        <f t="shared" si="4"/>
        <v>0</v>
      </c>
      <c r="S31" s="35">
        <f t="shared" si="13"/>
        <v>0</v>
      </c>
      <c r="T31" s="86">
        <f t="shared" si="5"/>
        <v>-0.33333333333333331</v>
      </c>
      <c r="U31" s="86"/>
      <c r="V31" s="87">
        <f t="shared" si="6"/>
        <v>0.25</v>
      </c>
      <c r="W31" s="86">
        <f t="shared" si="7"/>
        <v>-4.1666666666666664E-2</v>
      </c>
      <c r="X31" s="86">
        <f t="shared" si="14"/>
        <v>0</v>
      </c>
      <c r="Y31" s="74">
        <f t="shared" si="8"/>
        <v>0</v>
      </c>
      <c r="Z31" s="74">
        <f t="shared" si="9"/>
        <v>0</v>
      </c>
      <c r="AA31" s="75">
        <f t="shared" si="15"/>
        <v>0</v>
      </c>
      <c r="AC31" s="47"/>
      <c r="AD31" s="47"/>
      <c r="AE31" s="47"/>
      <c r="AF31" s="47"/>
      <c r="AG31" s="47"/>
      <c r="AH31" s="47"/>
      <c r="AI31" s="47"/>
      <c r="AJ31" s="47"/>
      <c r="AK31" s="47"/>
    </row>
    <row r="32" spans="2:37" ht="13.5" customHeight="1" x14ac:dyDescent="0.2">
      <c r="B32" s="27" t="s">
        <v>10</v>
      </c>
      <c r="C32" s="28">
        <v>16</v>
      </c>
      <c r="D32" s="29">
        <v>0</v>
      </c>
      <c r="E32" s="30">
        <v>0</v>
      </c>
      <c r="F32" s="31">
        <f>IF(E32&gt;D32,SUM(E32-D32),$I$13)</f>
        <v>0</v>
      </c>
      <c r="G32" s="29">
        <v>0</v>
      </c>
      <c r="H32" s="30">
        <v>0</v>
      </c>
      <c r="I32" s="32">
        <f t="shared" si="1"/>
        <v>0</v>
      </c>
      <c r="J32" s="29">
        <v>0</v>
      </c>
      <c r="K32" s="30">
        <v>0</v>
      </c>
      <c r="L32" s="32">
        <f>IF(K32&gt;J32,SUM(K32-J32),$I$13)</f>
        <v>0</v>
      </c>
      <c r="M32" s="33">
        <f t="shared" si="10"/>
        <v>0</v>
      </c>
      <c r="N32" s="34">
        <f t="shared" si="11"/>
        <v>0</v>
      </c>
      <c r="O32" s="34">
        <f t="shared" si="2"/>
        <v>0</v>
      </c>
      <c r="P32" s="32" t="str">
        <f t="shared" si="12"/>
        <v>0:00</v>
      </c>
      <c r="Q32" s="34">
        <f t="shared" si="3"/>
        <v>0</v>
      </c>
      <c r="R32" s="32">
        <f t="shared" si="4"/>
        <v>0</v>
      </c>
      <c r="S32" s="35">
        <f t="shared" si="13"/>
        <v>0</v>
      </c>
      <c r="T32" s="86">
        <f t="shared" si="5"/>
        <v>-0.33333333333333331</v>
      </c>
      <c r="U32" s="86"/>
      <c r="V32" s="87">
        <f t="shared" si="6"/>
        <v>0.25</v>
      </c>
      <c r="W32" s="86">
        <f t="shared" si="7"/>
        <v>-4.1666666666666664E-2</v>
      </c>
      <c r="X32" s="86">
        <f t="shared" si="14"/>
        <v>0</v>
      </c>
      <c r="Y32" s="74">
        <f t="shared" si="8"/>
        <v>0</v>
      </c>
      <c r="Z32" s="74">
        <f t="shared" si="9"/>
        <v>0</v>
      </c>
      <c r="AA32" s="75">
        <f t="shared" si="15"/>
        <v>0</v>
      </c>
      <c r="AC32" s="47"/>
      <c r="AD32" s="47"/>
      <c r="AE32" s="47"/>
      <c r="AF32" s="47"/>
      <c r="AG32" s="47"/>
      <c r="AH32" s="47"/>
      <c r="AI32" s="47"/>
      <c r="AJ32" s="47"/>
      <c r="AK32" s="47"/>
    </row>
    <row r="33" spans="2:37" ht="13.5" customHeight="1" x14ac:dyDescent="0.2">
      <c r="B33" s="27" t="s">
        <v>11</v>
      </c>
      <c r="C33" s="28">
        <v>17</v>
      </c>
      <c r="D33" s="29">
        <v>0</v>
      </c>
      <c r="E33" s="30">
        <v>0</v>
      </c>
      <c r="F33" s="31">
        <f>IF(E33&gt;D33,SUM(E33-D33),$I$13)</f>
        <v>0</v>
      </c>
      <c r="G33" s="29">
        <v>0</v>
      </c>
      <c r="H33" s="30">
        <v>0</v>
      </c>
      <c r="I33" s="32">
        <f>IF(H33&gt;G33,SUM(H33-G33),$I$13)</f>
        <v>0</v>
      </c>
      <c r="J33" s="29">
        <v>0</v>
      </c>
      <c r="K33" s="30">
        <v>0</v>
      </c>
      <c r="L33" s="32">
        <f>IF(K33&gt;J33,SUM(K33-J33),$I$13)</f>
        <v>0</v>
      </c>
      <c r="M33" s="33">
        <f t="shared" si="10"/>
        <v>0</v>
      </c>
      <c r="N33" s="34">
        <f t="shared" si="11"/>
        <v>0</v>
      </c>
      <c r="O33" s="34">
        <f t="shared" si="2"/>
        <v>0</v>
      </c>
      <c r="P33" s="32" t="str">
        <f t="shared" si="12"/>
        <v>0:00</v>
      </c>
      <c r="Q33" s="34" t="str">
        <f t="shared" si="3"/>
        <v>0:00</v>
      </c>
      <c r="R33" s="32">
        <f t="shared" si="4"/>
        <v>0</v>
      </c>
      <c r="S33" s="35">
        <f t="shared" si="13"/>
        <v>0</v>
      </c>
      <c r="T33" s="86">
        <f t="shared" si="5"/>
        <v>-0.33333333333333331</v>
      </c>
      <c r="U33" s="86"/>
      <c r="V33" s="87">
        <f t="shared" si="6"/>
        <v>0.25</v>
      </c>
      <c r="W33" s="86">
        <f t="shared" si="7"/>
        <v>-4.1666666666666664E-2</v>
      </c>
      <c r="X33" s="86">
        <f t="shared" si="14"/>
        <v>0</v>
      </c>
      <c r="Y33" s="74">
        <f t="shared" si="8"/>
        <v>0</v>
      </c>
      <c r="Z33" s="74">
        <f t="shared" si="9"/>
        <v>0</v>
      </c>
      <c r="AA33" s="75">
        <f t="shared" si="15"/>
        <v>0</v>
      </c>
      <c r="AC33" s="47"/>
      <c r="AD33" s="47"/>
      <c r="AE33" s="47"/>
      <c r="AF33" s="47"/>
      <c r="AG33" s="47"/>
      <c r="AH33" s="47"/>
      <c r="AI33" s="47"/>
      <c r="AJ33" s="47"/>
      <c r="AK33" s="47"/>
    </row>
    <row r="34" spans="2:37" ht="13.5" customHeight="1" x14ac:dyDescent="0.2">
      <c r="B34" s="27" t="s">
        <v>12</v>
      </c>
      <c r="C34" s="28">
        <v>18</v>
      </c>
      <c r="D34" s="29">
        <v>0</v>
      </c>
      <c r="E34" s="30">
        <v>0</v>
      </c>
      <c r="F34" s="31">
        <f t="shared" ref="F34:F40" si="22">IF(E34&gt;D34,SUM(E34-D34),$I$13)</f>
        <v>0</v>
      </c>
      <c r="G34" s="29">
        <v>0</v>
      </c>
      <c r="H34" s="30">
        <v>0</v>
      </c>
      <c r="I34" s="32">
        <f t="shared" ref="I34:I47" si="23">IF(H34&gt;G34,SUM(H34-G34),$I$13)</f>
        <v>0</v>
      </c>
      <c r="J34" s="29">
        <v>0</v>
      </c>
      <c r="K34" s="30">
        <v>0</v>
      </c>
      <c r="L34" s="32">
        <f>IF(K34&gt;J34,SUM(K34-J34),$I$13)</f>
        <v>0</v>
      </c>
      <c r="M34" s="33">
        <f t="shared" si="10"/>
        <v>0</v>
      </c>
      <c r="N34" s="34">
        <f t="shared" si="11"/>
        <v>0</v>
      </c>
      <c r="O34" s="34">
        <f t="shared" si="2"/>
        <v>0</v>
      </c>
      <c r="P34" s="32" t="str">
        <f t="shared" si="12"/>
        <v>0:00</v>
      </c>
      <c r="Q34" s="34" t="str">
        <f t="shared" si="3"/>
        <v>0:00</v>
      </c>
      <c r="R34" s="32">
        <f t="shared" si="4"/>
        <v>0</v>
      </c>
      <c r="S34" s="35">
        <f t="shared" si="13"/>
        <v>0</v>
      </c>
      <c r="T34" s="86">
        <f t="shared" si="5"/>
        <v>-0.33333333333333331</v>
      </c>
      <c r="U34" s="86"/>
      <c r="V34" s="87">
        <f t="shared" si="6"/>
        <v>0.25</v>
      </c>
      <c r="W34" s="86">
        <f t="shared" si="7"/>
        <v>-4.1666666666666664E-2</v>
      </c>
      <c r="X34" s="86">
        <f t="shared" si="14"/>
        <v>0</v>
      </c>
      <c r="Y34" s="74">
        <f t="shared" si="8"/>
        <v>0</v>
      </c>
      <c r="Z34" s="74">
        <f t="shared" si="9"/>
        <v>0</v>
      </c>
      <c r="AA34" s="75">
        <f t="shared" si="15"/>
        <v>0</v>
      </c>
      <c r="AC34" s="47"/>
      <c r="AD34" s="47"/>
      <c r="AE34" s="47"/>
      <c r="AF34" s="47"/>
      <c r="AG34" s="47"/>
      <c r="AH34" s="47"/>
      <c r="AI34" s="47"/>
      <c r="AJ34" s="47"/>
      <c r="AK34" s="47"/>
    </row>
    <row r="35" spans="2:37" ht="13.5" customHeight="1" x14ac:dyDescent="0.2">
      <c r="B35" s="27" t="s">
        <v>13</v>
      </c>
      <c r="C35" s="28">
        <v>19</v>
      </c>
      <c r="D35" s="29">
        <v>0</v>
      </c>
      <c r="E35" s="30">
        <v>0</v>
      </c>
      <c r="F35" s="31">
        <f t="shared" si="22"/>
        <v>0</v>
      </c>
      <c r="G35" s="29">
        <v>0</v>
      </c>
      <c r="H35" s="30">
        <v>0</v>
      </c>
      <c r="I35" s="32">
        <f t="shared" si="23"/>
        <v>0</v>
      </c>
      <c r="J35" s="29">
        <v>0</v>
      </c>
      <c r="K35" s="30">
        <v>0</v>
      </c>
      <c r="L35" s="32">
        <f>IF(K35&gt;J35,SUM(K35-J35),$I$13)</f>
        <v>0</v>
      </c>
      <c r="M35" s="33">
        <f t="shared" si="10"/>
        <v>0</v>
      </c>
      <c r="N35" s="34">
        <f t="shared" si="11"/>
        <v>0</v>
      </c>
      <c r="O35" s="34">
        <f t="shared" si="2"/>
        <v>0</v>
      </c>
      <c r="P35" s="32" t="str">
        <f t="shared" si="12"/>
        <v>0:00</v>
      </c>
      <c r="Q35" s="34" t="str">
        <f t="shared" si="3"/>
        <v>0:00</v>
      </c>
      <c r="R35" s="32">
        <f t="shared" si="4"/>
        <v>0</v>
      </c>
      <c r="S35" s="35">
        <f t="shared" si="13"/>
        <v>0</v>
      </c>
      <c r="T35" s="86">
        <f t="shared" si="5"/>
        <v>-0.33333333333333331</v>
      </c>
      <c r="U35" s="86"/>
      <c r="V35" s="87">
        <f t="shared" si="6"/>
        <v>0.25</v>
      </c>
      <c r="W35" s="86">
        <f t="shared" si="7"/>
        <v>-4.1666666666666664E-2</v>
      </c>
      <c r="X35" s="86">
        <f t="shared" si="14"/>
        <v>0</v>
      </c>
      <c r="Y35" s="74">
        <f t="shared" si="8"/>
        <v>0</v>
      </c>
      <c r="Z35" s="74">
        <f t="shared" si="9"/>
        <v>0</v>
      </c>
      <c r="AA35" s="75">
        <f t="shared" si="15"/>
        <v>0</v>
      </c>
      <c r="AC35" s="47"/>
      <c r="AD35" s="47"/>
      <c r="AE35" s="47"/>
      <c r="AF35" s="47"/>
      <c r="AG35" s="47"/>
      <c r="AH35" s="47"/>
      <c r="AI35" s="47"/>
      <c r="AJ35" s="47"/>
      <c r="AK35" s="47"/>
    </row>
    <row r="36" spans="2:37" ht="13.5" customHeight="1" x14ac:dyDescent="0.2">
      <c r="B36" s="27" t="s">
        <v>14</v>
      </c>
      <c r="C36" s="28">
        <v>20</v>
      </c>
      <c r="D36" s="29">
        <v>0</v>
      </c>
      <c r="E36" s="30">
        <v>0</v>
      </c>
      <c r="F36" s="31">
        <f t="shared" si="22"/>
        <v>0</v>
      </c>
      <c r="G36" s="29">
        <v>0</v>
      </c>
      <c r="H36" s="30">
        <v>0</v>
      </c>
      <c r="I36" s="32">
        <f t="shared" si="23"/>
        <v>0</v>
      </c>
      <c r="J36" s="29">
        <v>0</v>
      </c>
      <c r="K36" s="30">
        <v>0</v>
      </c>
      <c r="L36" s="32">
        <f t="shared" ref="L36" si="24">IF(K36&gt;J36,SUM(K36-J36),$I$13)</f>
        <v>0</v>
      </c>
      <c r="M36" s="33">
        <f t="shared" si="10"/>
        <v>0</v>
      </c>
      <c r="N36" s="34">
        <f t="shared" si="11"/>
        <v>0</v>
      </c>
      <c r="O36" s="34">
        <f t="shared" si="2"/>
        <v>0</v>
      </c>
      <c r="P36" s="32" t="str">
        <f t="shared" si="12"/>
        <v>0:00</v>
      </c>
      <c r="Q36" s="34" t="str">
        <f t="shared" si="3"/>
        <v>0:00</v>
      </c>
      <c r="R36" s="32">
        <f t="shared" si="4"/>
        <v>0</v>
      </c>
      <c r="S36" s="35">
        <f t="shared" si="13"/>
        <v>0</v>
      </c>
      <c r="T36" s="86">
        <f t="shared" si="5"/>
        <v>-0.33333333333333331</v>
      </c>
      <c r="U36" s="86"/>
      <c r="V36" s="87">
        <f t="shared" si="6"/>
        <v>0.25</v>
      </c>
      <c r="W36" s="86">
        <f t="shared" si="7"/>
        <v>-4.1666666666666664E-2</v>
      </c>
      <c r="X36" s="86">
        <f t="shared" si="14"/>
        <v>0</v>
      </c>
      <c r="Y36" s="74">
        <f t="shared" si="8"/>
        <v>0</v>
      </c>
      <c r="Z36" s="74">
        <f t="shared" si="9"/>
        <v>0</v>
      </c>
      <c r="AA36" s="75">
        <f t="shared" si="15"/>
        <v>0</v>
      </c>
      <c r="AC36" s="47"/>
      <c r="AD36" s="47"/>
      <c r="AE36" s="47"/>
      <c r="AF36" s="47"/>
      <c r="AG36" s="47"/>
      <c r="AH36" s="47"/>
      <c r="AI36" s="47"/>
      <c r="AJ36" s="47"/>
      <c r="AK36" s="47"/>
    </row>
    <row r="37" spans="2:37" ht="13.5" customHeight="1" x14ac:dyDescent="0.2">
      <c r="B37" s="27" t="s">
        <v>15</v>
      </c>
      <c r="C37" s="28">
        <v>21</v>
      </c>
      <c r="D37" s="29">
        <v>0</v>
      </c>
      <c r="E37" s="30">
        <v>0</v>
      </c>
      <c r="F37" s="31">
        <f t="shared" si="22"/>
        <v>0</v>
      </c>
      <c r="G37" s="29">
        <v>0</v>
      </c>
      <c r="H37" s="30">
        <v>0</v>
      </c>
      <c r="I37" s="32">
        <f t="shared" si="23"/>
        <v>0</v>
      </c>
      <c r="J37" s="29">
        <v>0</v>
      </c>
      <c r="K37" s="30">
        <v>0</v>
      </c>
      <c r="L37" s="32">
        <f>IF(K37&gt;J37,SUM(K37-J37),$I$13)</f>
        <v>0</v>
      </c>
      <c r="M37" s="33">
        <f t="shared" si="10"/>
        <v>0</v>
      </c>
      <c r="N37" s="34">
        <f t="shared" si="11"/>
        <v>0</v>
      </c>
      <c r="O37" s="34">
        <f t="shared" si="2"/>
        <v>0</v>
      </c>
      <c r="P37" s="32" t="str">
        <f t="shared" si="12"/>
        <v>0:00</v>
      </c>
      <c r="Q37" s="34" t="str">
        <f t="shared" si="3"/>
        <v>0:00</v>
      </c>
      <c r="R37" s="32">
        <f t="shared" si="4"/>
        <v>0</v>
      </c>
      <c r="S37" s="35">
        <f t="shared" si="13"/>
        <v>0</v>
      </c>
      <c r="T37" s="86">
        <f t="shared" si="5"/>
        <v>-0.33333333333333331</v>
      </c>
      <c r="U37" s="86"/>
      <c r="V37" s="87">
        <f t="shared" si="6"/>
        <v>0.25</v>
      </c>
      <c r="W37" s="86">
        <f t="shared" si="7"/>
        <v>-4.1666666666666664E-2</v>
      </c>
      <c r="X37" s="86">
        <f t="shared" si="14"/>
        <v>0</v>
      </c>
      <c r="Y37" s="74">
        <f t="shared" si="8"/>
        <v>0</v>
      </c>
      <c r="Z37" s="74">
        <f t="shared" si="9"/>
        <v>0</v>
      </c>
      <c r="AA37" s="75">
        <f t="shared" si="15"/>
        <v>0</v>
      </c>
      <c r="AC37" s="47"/>
      <c r="AD37" s="47"/>
      <c r="AE37" s="47"/>
      <c r="AF37" s="47"/>
      <c r="AG37" s="47"/>
      <c r="AH37" s="47"/>
      <c r="AI37" s="47"/>
      <c r="AJ37" s="47"/>
      <c r="AK37" s="47"/>
    </row>
    <row r="38" spans="2:37" ht="13.5" customHeight="1" x14ac:dyDescent="0.2">
      <c r="B38" s="27" t="s">
        <v>9</v>
      </c>
      <c r="C38" s="28">
        <v>22</v>
      </c>
      <c r="D38" s="29">
        <v>0</v>
      </c>
      <c r="E38" s="30">
        <v>0</v>
      </c>
      <c r="F38" s="31">
        <f t="shared" si="22"/>
        <v>0</v>
      </c>
      <c r="G38" s="29">
        <v>0</v>
      </c>
      <c r="H38" s="30">
        <v>0</v>
      </c>
      <c r="I38" s="32">
        <f t="shared" si="23"/>
        <v>0</v>
      </c>
      <c r="J38" s="29">
        <v>0</v>
      </c>
      <c r="K38" s="30">
        <v>0</v>
      </c>
      <c r="L38" s="32">
        <f t="shared" ref="L38:L47" si="25">IF(K38&gt;J38,SUM(K38-J38),$I$13)</f>
        <v>0</v>
      </c>
      <c r="M38" s="33">
        <f t="shared" si="10"/>
        <v>0</v>
      </c>
      <c r="N38" s="34">
        <f t="shared" si="11"/>
        <v>0</v>
      </c>
      <c r="O38" s="34">
        <f t="shared" si="2"/>
        <v>0</v>
      </c>
      <c r="P38" s="32" t="str">
        <f t="shared" si="12"/>
        <v>0:00</v>
      </c>
      <c r="Q38" s="34">
        <f t="shared" si="3"/>
        <v>0</v>
      </c>
      <c r="R38" s="32">
        <f t="shared" si="4"/>
        <v>0</v>
      </c>
      <c r="S38" s="35">
        <f t="shared" si="13"/>
        <v>0</v>
      </c>
      <c r="T38" s="86">
        <f t="shared" si="5"/>
        <v>-0.33333333333333331</v>
      </c>
      <c r="U38" s="86"/>
      <c r="V38" s="87">
        <f t="shared" si="6"/>
        <v>0.25</v>
      </c>
      <c r="W38" s="86">
        <f t="shared" si="7"/>
        <v>-4.1666666666666664E-2</v>
      </c>
      <c r="X38" s="86">
        <f t="shared" si="14"/>
        <v>0</v>
      </c>
      <c r="Y38" s="74">
        <f t="shared" si="8"/>
        <v>0</v>
      </c>
      <c r="Z38" s="74">
        <f t="shared" si="9"/>
        <v>0</v>
      </c>
      <c r="AA38" s="75">
        <f t="shared" si="15"/>
        <v>0</v>
      </c>
      <c r="AC38" s="47"/>
      <c r="AD38" s="47"/>
      <c r="AE38" s="47"/>
      <c r="AF38" s="47"/>
      <c r="AG38" s="47"/>
      <c r="AH38" s="47"/>
      <c r="AI38" s="47"/>
      <c r="AJ38" s="47"/>
      <c r="AK38" s="47"/>
    </row>
    <row r="39" spans="2:37" ht="13.5" customHeight="1" x14ac:dyDescent="0.2">
      <c r="B39" s="27" t="s">
        <v>10</v>
      </c>
      <c r="C39" s="28">
        <v>23</v>
      </c>
      <c r="D39" s="29">
        <v>0</v>
      </c>
      <c r="E39" s="30">
        <v>0</v>
      </c>
      <c r="F39" s="31">
        <f t="shared" si="22"/>
        <v>0</v>
      </c>
      <c r="G39" s="29">
        <v>0</v>
      </c>
      <c r="H39" s="30">
        <v>0</v>
      </c>
      <c r="I39" s="32">
        <f t="shared" si="23"/>
        <v>0</v>
      </c>
      <c r="J39" s="29">
        <v>0</v>
      </c>
      <c r="K39" s="30">
        <v>0</v>
      </c>
      <c r="L39" s="32">
        <f t="shared" si="25"/>
        <v>0</v>
      </c>
      <c r="M39" s="33">
        <f t="shared" ref="M39:M47" si="26">IF(AND(E39&gt;$I$13,G39&gt;$I$13,H39&gt;$I$13,J39&gt;$I$13),(J39-H39)+(G39-E39),IF(AND(E39&gt;$I$13,G39&gt;$I$13),G39-E39,(IF(AND(H39&gt;0,J39&gt;0),J39-H39,$I$13))))</f>
        <v>0</v>
      </c>
      <c r="N39" s="34">
        <f t="shared" si="11"/>
        <v>0</v>
      </c>
      <c r="O39" s="34">
        <f t="shared" si="2"/>
        <v>0</v>
      </c>
      <c r="P39" s="34" t="str">
        <f t="shared" si="12"/>
        <v>0:00</v>
      </c>
      <c r="Q39" s="32">
        <f t="shared" si="3"/>
        <v>0</v>
      </c>
      <c r="R39" s="52">
        <f t="shared" si="4"/>
        <v>0</v>
      </c>
      <c r="S39" s="35">
        <f t="shared" si="13"/>
        <v>0</v>
      </c>
      <c r="T39" s="86">
        <f t="shared" si="5"/>
        <v>-0.33333333333333331</v>
      </c>
      <c r="U39" s="86"/>
      <c r="V39" s="87">
        <f t="shared" si="6"/>
        <v>0.25</v>
      </c>
      <c r="W39" s="86">
        <f t="shared" si="7"/>
        <v>-4.1666666666666664E-2</v>
      </c>
      <c r="X39" s="86">
        <f t="shared" si="14"/>
        <v>0</v>
      </c>
      <c r="Y39" s="74">
        <f t="shared" si="8"/>
        <v>0</v>
      </c>
      <c r="Z39" s="74">
        <f t="shared" si="9"/>
        <v>0</v>
      </c>
      <c r="AA39" s="75">
        <f t="shared" si="15"/>
        <v>0</v>
      </c>
      <c r="AC39" s="47"/>
      <c r="AD39" s="47"/>
      <c r="AE39" s="47"/>
      <c r="AF39" s="47"/>
      <c r="AG39" s="47"/>
      <c r="AH39" s="47"/>
      <c r="AI39" s="47"/>
      <c r="AJ39" s="47"/>
      <c r="AK39" s="47"/>
    </row>
    <row r="40" spans="2:37" ht="13.5" customHeight="1" x14ac:dyDescent="0.2">
      <c r="B40" s="27" t="s">
        <v>11</v>
      </c>
      <c r="C40" s="28">
        <v>24</v>
      </c>
      <c r="D40" s="29">
        <v>0</v>
      </c>
      <c r="E40" s="30">
        <v>0</v>
      </c>
      <c r="F40" s="31">
        <f t="shared" si="22"/>
        <v>0</v>
      </c>
      <c r="G40" s="29">
        <v>0</v>
      </c>
      <c r="H40" s="30">
        <v>0</v>
      </c>
      <c r="I40" s="32">
        <f t="shared" si="23"/>
        <v>0</v>
      </c>
      <c r="J40" s="29">
        <v>0</v>
      </c>
      <c r="K40" s="30">
        <v>0</v>
      </c>
      <c r="L40" s="32">
        <f t="shared" si="25"/>
        <v>0</v>
      </c>
      <c r="M40" s="33">
        <f t="shared" si="26"/>
        <v>0</v>
      </c>
      <c r="N40" s="34">
        <f t="shared" si="11"/>
        <v>0</v>
      </c>
      <c r="O40" s="34">
        <f t="shared" si="2"/>
        <v>0</v>
      </c>
      <c r="P40" s="34" t="str">
        <f t="shared" si="12"/>
        <v>0:00</v>
      </c>
      <c r="Q40" s="36" t="str">
        <f t="shared" si="3"/>
        <v>0:00</v>
      </c>
      <c r="R40" s="32">
        <f t="shared" si="4"/>
        <v>0</v>
      </c>
      <c r="S40" s="35">
        <f t="shared" si="13"/>
        <v>0</v>
      </c>
      <c r="T40" s="86">
        <f t="shared" si="5"/>
        <v>-0.33333333333333331</v>
      </c>
      <c r="U40" s="86"/>
      <c r="V40" s="87">
        <f t="shared" si="6"/>
        <v>0.25</v>
      </c>
      <c r="W40" s="86">
        <f t="shared" si="7"/>
        <v>-4.1666666666666664E-2</v>
      </c>
      <c r="X40" s="86">
        <f t="shared" si="14"/>
        <v>0</v>
      </c>
      <c r="Y40" s="74">
        <f t="shared" si="8"/>
        <v>0</v>
      </c>
      <c r="Z40" s="74">
        <f t="shared" si="9"/>
        <v>0</v>
      </c>
      <c r="AA40" s="75">
        <f t="shared" si="15"/>
        <v>0</v>
      </c>
      <c r="AC40" s="47"/>
      <c r="AD40" s="47"/>
      <c r="AE40" s="47"/>
      <c r="AF40" s="47"/>
      <c r="AG40" s="47"/>
      <c r="AH40" s="47"/>
      <c r="AI40" s="47"/>
      <c r="AJ40" s="47"/>
      <c r="AK40" s="47"/>
    </row>
    <row r="41" spans="2:37" ht="13.5" customHeight="1" x14ac:dyDescent="0.2">
      <c r="B41" s="27" t="s">
        <v>12</v>
      </c>
      <c r="C41" s="28">
        <v>25</v>
      </c>
      <c r="D41" s="29">
        <v>0</v>
      </c>
      <c r="E41" s="30">
        <v>0</v>
      </c>
      <c r="F41" s="31">
        <f t="shared" ref="F41:F47" si="27">IF(E41&gt;D41,SUM(E41-D41),$I$13)</f>
        <v>0</v>
      </c>
      <c r="G41" s="29">
        <v>0</v>
      </c>
      <c r="H41" s="30">
        <v>0</v>
      </c>
      <c r="I41" s="32">
        <f t="shared" si="23"/>
        <v>0</v>
      </c>
      <c r="J41" s="29">
        <v>0</v>
      </c>
      <c r="K41" s="30">
        <v>0</v>
      </c>
      <c r="L41" s="32">
        <f t="shared" si="25"/>
        <v>0</v>
      </c>
      <c r="M41" s="33">
        <f t="shared" si="26"/>
        <v>0</v>
      </c>
      <c r="N41" s="34">
        <f t="shared" si="11"/>
        <v>0</v>
      </c>
      <c r="O41" s="34">
        <f t="shared" si="2"/>
        <v>0</v>
      </c>
      <c r="P41" s="34" t="str">
        <f t="shared" si="12"/>
        <v>0:00</v>
      </c>
      <c r="Q41" s="36" t="str">
        <f t="shared" si="3"/>
        <v>0:00</v>
      </c>
      <c r="R41" s="32">
        <f t="shared" si="4"/>
        <v>0</v>
      </c>
      <c r="S41" s="35">
        <f t="shared" si="13"/>
        <v>0</v>
      </c>
      <c r="T41" s="86">
        <f t="shared" si="5"/>
        <v>-0.33333333333333331</v>
      </c>
      <c r="U41" s="86"/>
      <c r="V41" s="87">
        <f t="shared" si="6"/>
        <v>0.25</v>
      </c>
      <c r="W41" s="86">
        <f t="shared" si="7"/>
        <v>-4.1666666666666664E-2</v>
      </c>
      <c r="X41" s="86">
        <f t="shared" si="14"/>
        <v>0</v>
      </c>
      <c r="Y41" s="74">
        <f t="shared" si="8"/>
        <v>0</v>
      </c>
      <c r="Z41" s="74">
        <f t="shared" si="9"/>
        <v>0</v>
      </c>
      <c r="AA41" s="75">
        <f t="shared" si="15"/>
        <v>0</v>
      </c>
      <c r="AC41" s="47"/>
      <c r="AD41" s="47"/>
      <c r="AE41" s="47"/>
      <c r="AF41" s="47"/>
      <c r="AG41" s="47"/>
      <c r="AH41" s="47"/>
      <c r="AI41" s="47"/>
      <c r="AJ41" s="47"/>
      <c r="AK41" s="47"/>
    </row>
    <row r="42" spans="2:37" ht="13.5" customHeight="1" x14ac:dyDescent="0.2">
      <c r="B42" s="27" t="s">
        <v>13</v>
      </c>
      <c r="C42" s="28">
        <v>26</v>
      </c>
      <c r="D42" s="29">
        <v>0</v>
      </c>
      <c r="E42" s="30">
        <v>0</v>
      </c>
      <c r="F42" s="31">
        <f t="shared" si="27"/>
        <v>0</v>
      </c>
      <c r="G42" s="29">
        <v>0</v>
      </c>
      <c r="H42" s="30">
        <v>0</v>
      </c>
      <c r="I42" s="32">
        <f t="shared" si="23"/>
        <v>0</v>
      </c>
      <c r="J42" s="29">
        <v>0</v>
      </c>
      <c r="K42" s="30">
        <v>0</v>
      </c>
      <c r="L42" s="32">
        <f t="shared" si="25"/>
        <v>0</v>
      </c>
      <c r="M42" s="33">
        <f t="shared" si="26"/>
        <v>0</v>
      </c>
      <c r="N42" s="34">
        <f t="shared" si="11"/>
        <v>0</v>
      </c>
      <c r="O42" s="34">
        <f t="shared" si="2"/>
        <v>0</v>
      </c>
      <c r="P42" s="34" t="str">
        <f t="shared" si="12"/>
        <v>0:00</v>
      </c>
      <c r="Q42" s="36" t="str">
        <f t="shared" si="3"/>
        <v>0:00</v>
      </c>
      <c r="R42" s="32">
        <f t="shared" si="4"/>
        <v>0</v>
      </c>
      <c r="S42" s="35">
        <f t="shared" si="13"/>
        <v>0</v>
      </c>
      <c r="T42" s="86">
        <f t="shared" si="5"/>
        <v>-0.33333333333333331</v>
      </c>
      <c r="U42" s="86"/>
      <c r="V42" s="87">
        <f t="shared" si="6"/>
        <v>0.25</v>
      </c>
      <c r="W42" s="86">
        <f t="shared" si="7"/>
        <v>-4.1666666666666664E-2</v>
      </c>
      <c r="X42" s="86">
        <f t="shared" si="14"/>
        <v>0</v>
      </c>
      <c r="Y42" s="74">
        <f t="shared" si="8"/>
        <v>0</v>
      </c>
      <c r="Z42" s="74">
        <f t="shared" si="9"/>
        <v>0</v>
      </c>
      <c r="AA42" s="75">
        <f t="shared" si="15"/>
        <v>0</v>
      </c>
      <c r="AC42" s="47"/>
      <c r="AD42" s="47"/>
      <c r="AE42" s="47"/>
      <c r="AF42" s="47"/>
      <c r="AG42" s="47"/>
      <c r="AH42" s="47"/>
      <c r="AI42" s="47"/>
      <c r="AJ42" s="47"/>
      <c r="AK42" s="47"/>
    </row>
    <row r="43" spans="2:37" ht="13.5" customHeight="1" x14ac:dyDescent="0.2">
      <c r="B43" s="27" t="s">
        <v>14</v>
      </c>
      <c r="C43" s="28">
        <v>27</v>
      </c>
      <c r="D43" s="29">
        <v>0</v>
      </c>
      <c r="E43" s="30">
        <v>0</v>
      </c>
      <c r="F43" s="31">
        <f t="shared" si="27"/>
        <v>0</v>
      </c>
      <c r="G43" s="29">
        <v>0</v>
      </c>
      <c r="H43" s="30">
        <v>0</v>
      </c>
      <c r="I43" s="32">
        <f t="shared" si="23"/>
        <v>0</v>
      </c>
      <c r="J43" s="29">
        <v>0</v>
      </c>
      <c r="K43" s="30">
        <v>0</v>
      </c>
      <c r="L43" s="32">
        <f t="shared" si="25"/>
        <v>0</v>
      </c>
      <c r="M43" s="33">
        <f t="shared" si="26"/>
        <v>0</v>
      </c>
      <c r="N43" s="34">
        <f t="shared" si="11"/>
        <v>0</v>
      </c>
      <c r="O43" s="34">
        <f t="shared" si="2"/>
        <v>0</v>
      </c>
      <c r="P43" s="34" t="str">
        <f t="shared" si="12"/>
        <v>0:00</v>
      </c>
      <c r="Q43" s="36" t="str">
        <f t="shared" si="3"/>
        <v>0:00</v>
      </c>
      <c r="R43" s="32">
        <f t="shared" si="4"/>
        <v>0</v>
      </c>
      <c r="S43" s="35">
        <f t="shared" si="13"/>
        <v>0</v>
      </c>
      <c r="T43" s="86">
        <f t="shared" si="5"/>
        <v>-0.33333333333333331</v>
      </c>
      <c r="U43" s="86"/>
      <c r="V43" s="87">
        <f t="shared" si="6"/>
        <v>0.25</v>
      </c>
      <c r="W43" s="86">
        <f t="shared" si="7"/>
        <v>-4.1666666666666664E-2</v>
      </c>
      <c r="X43" s="86">
        <f t="shared" si="14"/>
        <v>0</v>
      </c>
      <c r="Y43" s="74">
        <f t="shared" si="8"/>
        <v>0</v>
      </c>
      <c r="Z43" s="74">
        <f t="shared" si="9"/>
        <v>0</v>
      </c>
      <c r="AA43" s="75">
        <f t="shared" si="15"/>
        <v>0</v>
      </c>
      <c r="AC43" s="47"/>
      <c r="AD43" s="47"/>
      <c r="AE43" s="47"/>
      <c r="AF43" s="47"/>
      <c r="AG43" s="47"/>
      <c r="AH43" s="47"/>
      <c r="AI43" s="47"/>
      <c r="AJ43" s="47"/>
      <c r="AK43" s="47"/>
    </row>
    <row r="44" spans="2:37" ht="13.5" customHeight="1" x14ac:dyDescent="0.2">
      <c r="B44" s="27" t="s">
        <v>15</v>
      </c>
      <c r="C44" s="28">
        <v>28</v>
      </c>
      <c r="D44" s="29">
        <v>0</v>
      </c>
      <c r="E44" s="30">
        <v>0</v>
      </c>
      <c r="F44" s="31">
        <f t="shared" si="27"/>
        <v>0</v>
      </c>
      <c r="G44" s="29">
        <v>0</v>
      </c>
      <c r="H44" s="30">
        <v>0</v>
      </c>
      <c r="I44" s="32">
        <f t="shared" si="23"/>
        <v>0</v>
      </c>
      <c r="J44" s="29">
        <v>0</v>
      </c>
      <c r="K44" s="30">
        <v>0</v>
      </c>
      <c r="L44" s="32">
        <f t="shared" si="25"/>
        <v>0</v>
      </c>
      <c r="M44" s="33">
        <f t="shared" si="26"/>
        <v>0</v>
      </c>
      <c r="N44" s="34">
        <f t="shared" si="11"/>
        <v>0</v>
      </c>
      <c r="O44" s="34">
        <f t="shared" si="2"/>
        <v>0</v>
      </c>
      <c r="P44" s="34" t="str">
        <f t="shared" si="12"/>
        <v>0:00</v>
      </c>
      <c r="Q44" s="36" t="str">
        <f t="shared" si="3"/>
        <v>0:00</v>
      </c>
      <c r="R44" s="32">
        <f t="shared" si="4"/>
        <v>0</v>
      </c>
      <c r="S44" s="35">
        <f t="shared" si="13"/>
        <v>0</v>
      </c>
      <c r="T44" s="86">
        <f t="shared" si="5"/>
        <v>-0.33333333333333331</v>
      </c>
      <c r="U44" s="86"/>
      <c r="V44" s="87">
        <f t="shared" si="6"/>
        <v>0.25</v>
      </c>
      <c r="W44" s="86">
        <f t="shared" si="7"/>
        <v>-4.1666666666666664E-2</v>
      </c>
      <c r="X44" s="86">
        <f t="shared" si="14"/>
        <v>0</v>
      </c>
      <c r="Y44" s="74">
        <f t="shared" si="8"/>
        <v>0</v>
      </c>
      <c r="Z44" s="74">
        <f t="shared" si="9"/>
        <v>0</v>
      </c>
      <c r="AA44" s="75">
        <f t="shared" si="15"/>
        <v>0</v>
      </c>
      <c r="AC44" s="47"/>
      <c r="AD44" s="47"/>
      <c r="AE44" s="47"/>
      <c r="AF44" s="47"/>
      <c r="AG44" s="47"/>
      <c r="AH44" s="47"/>
      <c r="AI44" s="47"/>
      <c r="AJ44" s="47"/>
      <c r="AK44" s="47"/>
    </row>
    <row r="45" spans="2:37" ht="13.5" customHeight="1" x14ac:dyDescent="0.2">
      <c r="B45" s="27"/>
      <c r="C45" s="28"/>
      <c r="D45" s="29">
        <v>0</v>
      </c>
      <c r="E45" s="30">
        <v>0</v>
      </c>
      <c r="F45" s="31">
        <f t="shared" si="27"/>
        <v>0</v>
      </c>
      <c r="G45" s="29">
        <v>0</v>
      </c>
      <c r="H45" s="30">
        <v>0</v>
      </c>
      <c r="I45" s="32">
        <f t="shared" si="23"/>
        <v>0</v>
      </c>
      <c r="J45" s="29">
        <v>0</v>
      </c>
      <c r="K45" s="30">
        <v>0</v>
      </c>
      <c r="L45" s="32">
        <f t="shared" si="25"/>
        <v>0</v>
      </c>
      <c r="M45" s="33">
        <f t="shared" si="26"/>
        <v>0</v>
      </c>
      <c r="N45" s="34">
        <f t="shared" si="11"/>
        <v>0</v>
      </c>
      <c r="O45" s="34">
        <f t="shared" si="2"/>
        <v>0</v>
      </c>
      <c r="P45" s="34" t="str">
        <f t="shared" si="12"/>
        <v>0:00</v>
      </c>
      <c r="Q45" s="36" t="str">
        <f t="shared" si="3"/>
        <v>0:00</v>
      </c>
      <c r="R45" s="32">
        <f t="shared" si="4"/>
        <v>0</v>
      </c>
      <c r="S45" s="35">
        <f t="shared" si="13"/>
        <v>0</v>
      </c>
      <c r="T45" s="86">
        <f t="shared" si="5"/>
        <v>-0.33333333333333331</v>
      </c>
      <c r="U45" s="86"/>
      <c r="V45" s="87">
        <f t="shared" si="6"/>
        <v>0.25</v>
      </c>
      <c r="W45" s="86">
        <f t="shared" si="7"/>
        <v>-4.1666666666666664E-2</v>
      </c>
      <c r="X45" s="86">
        <f t="shared" si="14"/>
        <v>0</v>
      </c>
      <c r="Y45" s="74">
        <f t="shared" si="8"/>
        <v>0</v>
      </c>
      <c r="Z45" s="74">
        <f t="shared" si="9"/>
        <v>0</v>
      </c>
      <c r="AA45" s="75">
        <f t="shared" si="15"/>
        <v>0</v>
      </c>
      <c r="AC45" s="47"/>
      <c r="AD45" s="47"/>
      <c r="AE45" s="47"/>
      <c r="AF45" s="47"/>
      <c r="AG45" s="47"/>
      <c r="AH45" s="47"/>
      <c r="AI45" s="47"/>
      <c r="AJ45" s="47"/>
      <c r="AK45" s="47"/>
    </row>
    <row r="46" spans="2:37" ht="13.5" customHeight="1" x14ac:dyDescent="0.2">
      <c r="B46" s="27"/>
      <c r="C46" s="28"/>
      <c r="D46" s="29">
        <v>0</v>
      </c>
      <c r="E46" s="30">
        <v>0</v>
      </c>
      <c r="F46" s="31">
        <f t="shared" si="27"/>
        <v>0</v>
      </c>
      <c r="G46" s="29">
        <v>0</v>
      </c>
      <c r="H46" s="30">
        <v>0</v>
      </c>
      <c r="I46" s="32">
        <f t="shared" si="23"/>
        <v>0</v>
      </c>
      <c r="J46" s="29">
        <v>0</v>
      </c>
      <c r="K46" s="30">
        <v>0</v>
      </c>
      <c r="L46" s="32">
        <f t="shared" si="25"/>
        <v>0</v>
      </c>
      <c r="M46" s="33">
        <f t="shared" si="26"/>
        <v>0</v>
      </c>
      <c r="N46" s="34">
        <f t="shared" si="11"/>
        <v>0</v>
      </c>
      <c r="O46" s="34">
        <f t="shared" si="2"/>
        <v>0</v>
      </c>
      <c r="P46" s="34" t="str">
        <f t="shared" si="12"/>
        <v>0:00</v>
      </c>
      <c r="Q46" s="36" t="str">
        <f t="shared" si="3"/>
        <v>0:00</v>
      </c>
      <c r="R46" s="32">
        <f t="shared" si="4"/>
        <v>0</v>
      </c>
      <c r="S46" s="35">
        <f t="shared" si="13"/>
        <v>0</v>
      </c>
      <c r="T46" s="86">
        <f>N46-$S$13</f>
        <v>-0.33333333333333331</v>
      </c>
      <c r="U46" s="86"/>
      <c r="V46" s="87">
        <f t="shared" si="6"/>
        <v>0.25</v>
      </c>
      <c r="W46" s="86">
        <f t="shared" si="7"/>
        <v>-4.1666666666666664E-2</v>
      </c>
      <c r="X46" s="86">
        <f t="shared" si="14"/>
        <v>0</v>
      </c>
      <c r="Y46" s="74">
        <f t="shared" si="8"/>
        <v>0</v>
      </c>
      <c r="Z46" s="74">
        <f t="shared" si="9"/>
        <v>0</v>
      </c>
      <c r="AA46" s="75">
        <f t="shared" si="15"/>
        <v>0</v>
      </c>
      <c r="AC46" s="47"/>
      <c r="AD46" s="47"/>
      <c r="AE46" s="47"/>
      <c r="AF46" s="47"/>
      <c r="AG46" s="47"/>
      <c r="AH46" s="47"/>
      <c r="AI46" s="47"/>
      <c r="AJ46" s="47"/>
      <c r="AK46" s="47"/>
    </row>
    <row r="47" spans="2:37" ht="13.5" customHeight="1" thickBot="1" x14ac:dyDescent="0.25">
      <c r="B47" s="83"/>
      <c r="C47" s="45"/>
      <c r="D47" s="37">
        <v>0</v>
      </c>
      <c r="E47" s="38">
        <v>0</v>
      </c>
      <c r="F47" s="39">
        <f t="shared" si="27"/>
        <v>0</v>
      </c>
      <c r="G47" s="37">
        <v>0</v>
      </c>
      <c r="H47" s="38">
        <v>0</v>
      </c>
      <c r="I47" s="40">
        <f t="shared" si="23"/>
        <v>0</v>
      </c>
      <c r="J47" s="37">
        <v>0</v>
      </c>
      <c r="K47" s="38">
        <v>0</v>
      </c>
      <c r="L47" s="40">
        <f t="shared" si="25"/>
        <v>0</v>
      </c>
      <c r="M47" s="41">
        <f t="shared" si="26"/>
        <v>0</v>
      </c>
      <c r="N47" s="43">
        <f t="shared" si="11"/>
        <v>0</v>
      </c>
      <c r="O47" s="43">
        <f t="shared" si="2"/>
        <v>0</v>
      </c>
      <c r="P47" s="42" t="str">
        <f t="shared" si="12"/>
        <v>0:00</v>
      </c>
      <c r="Q47" s="43" t="str">
        <f t="shared" si="3"/>
        <v>0:00</v>
      </c>
      <c r="R47" s="48">
        <f t="shared" si="4"/>
        <v>0</v>
      </c>
      <c r="S47" s="44">
        <f t="shared" si="13"/>
        <v>0</v>
      </c>
      <c r="T47" s="86">
        <f>N47-$S$13</f>
        <v>-0.33333333333333331</v>
      </c>
      <c r="U47" s="86"/>
      <c r="V47" s="87">
        <f t="shared" si="6"/>
        <v>0.25</v>
      </c>
      <c r="W47" s="86">
        <f t="shared" si="7"/>
        <v>-4.1666666666666664E-2</v>
      </c>
      <c r="X47" s="86">
        <f t="shared" si="14"/>
        <v>0</v>
      </c>
      <c r="Y47" s="74">
        <f t="shared" si="8"/>
        <v>0</v>
      </c>
      <c r="Z47" s="74">
        <f t="shared" si="9"/>
        <v>0</v>
      </c>
      <c r="AA47" s="75">
        <f t="shared" si="15"/>
        <v>0</v>
      </c>
      <c r="AC47" s="47"/>
      <c r="AD47" s="47"/>
      <c r="AE47" s="47"/>
      <c r="AF47" s="47"/>
      <c r="AG47" s="47"/>
      <c r="AH47" s="47"/>
      <c r="AI47" s="47"/>
      <c r="AJ47" s="47"/>
      <c r="AK47" s="47"/>
    </row>
    <row r="48" spans="2:37" ht="13.5" customHeight="1" thickBot="1" x14ac:dyDescent="0.25">
      <c r="C48" s="1"/>
      <c r="D48" s="2"/>
      <c r="E48" s="1"/>
      <c r="F48" s="26"/>
      <c r="G48" s="1"/>
      <c r="H48" s="1"/>
      <c r="I48" s="78"/>
      <c r="J48" s="78"/>
      <c r="K48" s="78"/>
      <c r="L48" s="78"/>
      <c r="M48" s="78"/>
      <c r="N48" s="78"/>
      <c r="O48" s="79"/>
      <c r="Q48" s="80" t="s">
        <v>18</v>
      </c>
      <c r="R48" s="81"/>
      <c r="S48" s="82">
        <f>SUM(S17:S47)</f>
        <v>0</v>
      </c>
      <c r="T48" s="11"/>
      <c r="U48" s="11"/>
      <c r="V48" s="11"/>
      <c r="W48" s="11"/>
      <c r="X48" s="11"/>
      <c r="Y48" s="11"/>
      <c r="AC48" s="47"/>
      <c r="AD48" s="47"/>
      <c r="AE48" s="47"/>
      <c r="AF48" s="47"/>
      <c r="AG48" s="47"/>
      <c r="AH48" s="47"/>
      <c r="AI48" s="47"/>
      <c r="AJ48" s="47"/>
      <c r="AK48" s="47"/>
    </row>
    <row r="49" spans="1:37" ht="13.5" customHeight="1" x14ac:dyDescent="0.2">
      <c r="B49" s="19" t="s">
        <v>19</v>
      </c>
      <c r="C49" s="10"/>
      <c r="D49" s="7"/>
      <c r="E49" s="5"/>
      <c r="F49" s="5"/>
      <c r="G49" s="5"/>
      <c r="H49" s="5"/>
      <c r="I49" s="10"/>
      <c r="J49" s="10"/>
      <c r="K49" s="5"/>
      <c r="L49" s="10"/>
      <c r="M49" s="10"/>
      <c r="N49" s="10"/>
      <c r="O49" s="10"/>
      <c r="P49" s="2"/>
      <c r="Q49" s="2"/>
      <c r="R49" s="2"/>
      <c r="S49" s="3"/>
      <c r="T49" s="11"/>
      <c r="U49" s="11"/>
      <c r="V49" s="11"/>
      <c r="W49" s="11"/>
      <c r="X49" s="11"/>
      <c r="Y49" s="11"/>
      <c r="AC49" s="53"/>
      <c r="AD49" s="53"/>
      <c r="AE49" s="47"/>
      <c r="AF49" s="47"/>
      <c r="AG49" s="47"/>
      <c r="AH49" s="47"/>
      <c r="AI49" s="47"/>
      <c r="AJ49" s="47"/>
      <c r="AK49" s="47"/>
    </row>
    <row r="50" spans="1:37" ht="13.5" customHeight="1" x14ac:dyDescent="0.2">
      <c r="D50" s="2"/>
      <c r="E50" s="21"/>
      <c r="F50" s="21"/>
      <c r="G50" s="21"/>
      <c r="H50" s="21"/>
      <c r="I50" s="21"/>
      <c r="J50" s="21"/>
      <c r="K50" s="21"/>
      <c r="L50" s="21"/>
      <c r="M50" s="9"/>
      <c r="N50" s="10"/>
      <c r="O50" s="10"/>
      <c r="P50" s="2"/>
      <c r="Q50" s="2"/>
      <c r="R50" s="2"/>
      <c r="S50" s="3"/>
      <c r="T50" s="12"/>
      <c r="U50" s="12"/>
      <c r="V50" s="11"/>
      <c r="W50" s="11"/>
      <c r="X50" s="11"/>
      <c r="Y50" s="11"/>
      <c r="AC50" s="53"/>
      <c r="AD50" s="53"/>
      <c r="AE50" s="47"/>
      <c r="AF50" s="47"/>
      <c r="AG50" s="47"/>
      <c r="AH50" s="47"/>
      <c r="AI50" s="47"/>
      <c r="AJ50" s="47"/>
      <c r="AK50" s="47"/>
    </row>
    <row r="51" spans="1:37" ht="13.5" customHeight="1" x14ac:dyDescent="0.2">
      <c r="B51" s="20" t="s">
        <v>25</v>
      </c>
      <c r="C51" s="16"/>
      <c r="D51" s="17"/>
      <c r="E51" s="22"/>
      <c r="F51" s="22"/>
      <c r="G51" s="22"/>
      <c r="H51" s="22"/>
      <c r="I51" s="22"/>
      <c r="J51" s="22"/>
      <c r="K51" s="22"/>
      <c r="L51" s="22"/>
      <c r="M51" s="18"/>
      <c r="N51" s="17"/>
      <c r="O51" s="17"/>
      <c r="P51" s="17"/>
      <c r="Q51" s="17"/>
      <c r="R51" s="17"/>
      <c r="S51" s="18"/>
      <c r="T51" s="12"/>
      <c r="U51" s="12"/>
      <c r="V51" s="11"/>
      <c r="W51" s="11"/>
      <c r="X51" s="11"/>
      <c r="Y51" s="11"/>
      <c r="AC51" s="47"/>
      <c r="AD51" s="47"/>
      <c r="AE51" s="47"/>
      <c r="AF51" s="47"/>
      <c r="AG51" s="47"/>
      <c r="AH51" s="47"/>
      <c r="AI51" s="47"/>
      <c r="AJ51" s="47"/>
      <c r="AK51" s="47"/>
    </row>
    <row r="52" spans="1:37" ht="13.5" customHeight="1" x14ac:dyDescent="0.2">
      <c r="B52" s="20" t="s">
        <v>26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T52" s="12"/>
      <c r="U52" s="12"/>
      <c r="V52" s="11"/>
      <c r="W52" s="11"/>
      <c r="X52" s="11"/>
      <c r="Y52" s="11"/>
      <c r="AC52" s="47"/>
      <c r="AD52" s="47"/>
      <c r="AE52" s="47"/>
      <c r="AF52" s="47"/>
      <c r="AG52" s="47"/>
      <c r="AH52" s="47"/>
      <c r="AI52" s="47"/>
      <c r="AJ52" s="47"/>
      <c r="AK52" s="47"/>
    </row>
    <row r="53" spans="1:37" ht="13.5" customHeight="1" x14ac:dyDescent="0.2">
      <c r="B53" s="20" t="s">
        <v>31</v>
      </c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12"/>
      <c r="U53" s="12"/>
      <c r="V53" s="11"/>
      <c r="W53" s="11"/>
      <c r="X53" s="11"/>
      <c r="Y53" s="11"/>
      <c r="AC53" s="47"/>
      <c r="AD53" s="47"/>
      <c r="AE53" s="47"/>
      <c r="AF53" s="47"/>
      <c r="AG53" s="47"/>
      <c r="AH53" s="47"/>
      <c r="AI53" s="47"/>
      <c r="AJ53" s="47"/>
      <c r="AK53" s="47"/>
    </row>
    <row r="54" spans="1:37" ht="13.5" customHeight="1" x14ac:dyDescent="0.2">
      <c r="B54" s="20" t="s">
        <v>39</v>
      </c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12"/>
      <c r="U54" s="12"/>
      <c r="V54" s="11"/>
      <c r="W54" s="11"/>
      <c r="X54" s="11"/>
      <c r="Y54" s="11"/>
      <c r="AC54" s="47"/>
      <c r="AD54" s="47"/>
      <c r="AE54" s="47"/>
      <c r="AF54" s="47"/>
      <c r="AG54" s="47"/>
      <c r="AH54" s="47"/>
      <c r="AI54" s="47"/>
      <c r="AJ54" s="47"/>
      <c r="AK54" s="47"/>
    </row>
    <row r="55" spans="1:37" ht="13.5" customHeight="1" x14ac:dyDescent="0.2">
      <c r="B55" s="19" t="s">
        <v>27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T55" s="11"/>
      <c r="U55" s="11"/>
      <c r="V55" s="11"/>
      <c r="W55" s="11"/>
      <c r="X55" s="11"/>
      <c r="Y55" s="11"/>
      <c r="AC55" s="47"/>
      <c r="AD55" s="47"/>
      <c r="AE55" s="47"/>
      <c r="AF55" s="47"/>
      <c r="AG55" s="47"/>
      <c r="AH55" s="47"/>
      <c r="AI55" s="47"/>
      <c r="AJ55" s="47"/>
      <c r="AK55" s="47"/>
    </row>
    <row r="56" spans="1:37" ht="13.5" customHeight="1" x14ac:dyDescent="0.2">
      <c r="A56" s="59"/>
      <c r="B56" s="59"/>
      <c r="C56" s="59"/>
      <c r="D56" s="24"/>
      <c r="E56" s="24"/>
      <c r="F56" s="24"/>
      <c r="G56" s="24"/>
      <c r="H56" s="24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88"/>
      <c r="U56" s="88"/>
      <c r="AC56" s="47"/>
      <c r="AD56" s="47"/>
      <c r="AE56" s="47"/>
      <c r="AF56" s="47"/>
      <c r="AG56" s="47"/>
      <c r="AH56" s="47"/>
      <c r="AI56" s="47"/>
      <c r="AJ56" s="47"/>
      <c r="AK56" s="47"/>
    </row>
    <row r="57" spans="1:37" ht="12.75" x14ac:dyDescent="0.2">
      <c r="A57" s="59"/>
      <c r="B57" s="22" t="s">
        <v>30</v>
      </c>
      <c r="C57" s="60" t="s">
        <v>32</v>
      </c>
      <c r="D57" s="6"/>
      <c r="E57" s="61"/>
      <c r="F57" s="24"/>
      <c r="G57" s="24"/>
      <c r="H57" s="24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88"/>
      <c r="U57" s="88"/>
      <c r="AC57" s="47"/>
      <c r="AD57" s="47"/>
      <c r="AE57" s="47"/>
      <c r="AF57" s="47"/>
      <c r="AG57" s="47"/>
      <c r="AH57" s="47"/>
      <c r="AI57" s="47"/>
      <c r="AJ57" s="47"/>
      <c r="AK57" s="47"/>
    </row>
    <row r="58" spans="1:37" ht="11.25" customHeight="1" x14ac:dyDescent="0.2">
      <c r="A58" s="59"/>
      <c r="B58" s="10"/>
      <c r="C58" s="10"/>
      <c r="D58" s="61"/>
      <c r="E58" s="61"/>
      <c r="F58" s="24"/>
      <c r="G58" s="24"/>
      <c r="H58" s="24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88"/>
      <c r="U58" s="88"/>
      <c r="AC58" s="47"/>
      <c r="AD58" s="47"/>
      <c r="AE58" s="47"/>
      <c r="AF58" s="47"/>
      <c r="AG58" s="47"/>
      <c r="AH58" s="47"/>
      <c r="AI58" s="47"/>
      <c r="AJ58" s="47"/>
      <c r="AK58" s="47"/>
    </row>
    <row r="59" spans="1:37" x14ac:dyDescent="0.2">
      <c r="A59" s="59"/>
      <c r="B59" s="10"/>
      <c r="C59" s="10"/>
      <c r="D59" s="24"/>
      <c r="E59" s="24"/>
      <c r="F59" s="24"/>
      <c r="G59" s="24"/>
      <c r="H59" s="24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88"/>
      <c r="U59" s="88"/>
      <c r="AC59" s="47"/>
      <c r="AD59" s="47"/>
      <c r="AE59" s="47"/>
      <c r="AF59" s="47"/>
      <c r="AG59" s="47"/>
      <c r="AH59" s="47"/>
      <c r="AI59" s="47"/>
      <c r="AJ59" s="47"/>
      <c r="AK59" s="47"/>
    </row>
    <row r="60" spans="1:37" x14ac:dyDescent="0.2">
      <c r="A60" s="59"/>
      <c r="B60" s="10"/>
      <c r="C60" s="10"/>
      <c r="D60" s="24"/>
      <c r="E60" s="24"/>
      <c r="F60" s="24"/>
      <c r="G60" s="24"/>
      <c r="H60" s="24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88"/>
      <c r="U60" s="88"/>
      <c r="AC60" s="47"/>
      <c r="AD60" s="47"/>
      <c r="AE60" s="47"/>
      <c r="AF60" s="47"/>
      <c r="AG60" s="47"/>
      <c r="AH60" s="47"/>
      <c r="AI60" s="47"/>
      <c r="AJ60" s="47"/>
      <c r="AK60" s="47"/>
    </row>
    <row r="61" spans="1:37" x14ac:dyDescent="0.2">
      <c r="AC61" s="47"/>
      <c r="AD61" s="47"/>
      <c r="AE61" s="47"/>
      <c r="AF61" s="47"/>
      <c r="AG61" s="47"/>
      <c r="AH61" s="47"/>
      <c r="AI61" s="47"/>
      <c r="AJ61" s="47"/>
      <c r="AK61" s="47"/>
    </row>
    <row r="62" spans="1:37" x14ac:dyDescent="0.2">
      <c r="AC62" s="47"/>
      <c r="AD62" s="47"/>
      <c r="AE62" s="47"/>
      <c r="AF62" s="47"/>
      <c r="AG62" s="47"/>
      <c r="AH62" s="47"/>
      <c r="AI62" s="47"/>
      <c r="AJ62" s="47"/>
      <c r="AK62" s="47"/>
    </row>
    <row r="63" spans="1:37" x14ac:dyDescent="0.2">
      <c r="AC63" s="47"/>
      <c r="AD63" s="47"/>
      <c r="AE63" s="47"/>
      <c r="AF63" s="47"/>
      <c r="AG63" s="47"/>
      <c r="AH63" s="47"/>
      <c r="AI63" s="47"/>
      <c r="AJ63" s="47"/>
      <c r="AK63" s="47"/>
    </row>
    <row r="64" spans="1:37" x14ac:dyDescent="0.2">
      <c r="AC64" s="47"/>
      <c r="AD64" s="47"/>
      <c r="AE64" s="47"/>
      <c r="AF64" s="47"/>
      <c r="AG64" s="47"/>
      <c r="AH64" s="47"/>
      <c r="AI64" s="47"/>
      <c r="AJ64" s="47"/>
      <c r="AK64" s="47"/>
    </row>
    <row r="65" spans="29:37" x14ac:dyDescent="0.2">
      <c r="AC65" s="47"/>
      <c r="AD65" s="47"/>
      <c r="AE65" s="47"/>
      <c r="AF65" s="47"/>
      <c r="AG65" s="47"/>
      <c r="AH65" s="47"/>
      <c r="AI65" s="47"/>
      <c r="AJ65" s="47"/>
      <c r="AK65" s="47"/>
    </row>
    <row r="66" spans="29:37" x14ac:dyDescent="0.2">
      <c r="AC66" s="47"/>
      <c r="AD66" s="47"/>
      <c r="AE66" s="47"/>
      <c r="AF66" s="47"/>
      <c r="AG66" s="47"/>
      <c r="AH66" s="47"/>
      <c r="AI66" s="47"/>
      <c r="AJ66" s="47"/>
      <c r="AK66" s="47"/>
    </row>
    <row r="67" spans="29:37" x14ac:dyDescent="0.2">
      <c r="AC67" s="47"/>
      <c r="AD67" s="47"/>
      <c r="AE67" s="47"/>
      <c r="AF67" s="47"/>
      <c r="AG67" s="47"/>
      <c r="AH67" s="47"/>
      <c r="AI67" s="47"/>
      <c r="AJ67" s="47"/>
      <c r="AK67" s="47"/>
    </row>
    <row r="68" spans="29:37" x14ac:dyDescent="0.2">
      <c r="AC68" s="47"/>
      <c r="AD68" s="47"/>
      <c r="AE68" s="47"/>
      <c r="AF68" s="47"/>
      <c r="AG68" s="47"/>
      <c r="AH68" s="47"/>
      <c r="AI68" s="47"/>
      <c r="AJ68" s="47"/>
      <c r="AK68" s="47"/>
    </row>
    <row r="69" spans="29:37" x14ac:dyDescent="0.2">
      <c r="AC69" s="47"/>
      <c r="AD69" s="47"/>
      <c r="AE69" s="47"/>
      <c r="AF69" s="47"/>
      <c r="AG69" s="47"/>
      <c r="AH69" s="47"/>
      <c r="AI69" s="47"/>
      <c r="AJ69" s="47"/>
      <c r="AK69" s="47"/>
    </row>
    <row r="70" spans="29:37" x14ac:dyDescent="0.2">
      <c r="AC70" s="47"/>
      <c r="AD70" s="47"/>
      <c r="AE70" s="47"/>
      <c r="AF70" s="47"/>
      <c r="AG70" s="47"/>
      <c r="AH70" s="47"/>
      <c r="AI70" s="47"/>
      <c r="AJ70" s="47"/>
      <c r="AK70" s="47"/>
    </row>
    <row r="71" spans="29:37" x14ac:dyDescent="0.2">
      <c r="AC71" s="47"/>
      <c r="AD71" s="47"/>
      <c r="AE71" s="47"/>
      <c r="AF71" s="47"/>
      <c r="AG71" s="47"/>
      <c r="AH71" s="47"/>
      <c r="AI71" s="47"/>
      <c r="AJ71" s="47"/>
      <c r="AK71" s="47"/>
    </row>
    <row r="72" spans="29:37" x14ac:dyDescent="0.2">
      <c r="AC72" s="47"/>
      <c r="AD72" s="47"/>
      <c r="AE72" s="47"/>
      <c r="AF72" s="47"/>
      <c r="AG72" s="47"/>
      <c r="AH72" s="47"/>
      <c r="AI72" s="47"/>
      <c r="AJ72" s="47"/>
      <c r="AK72" s="47"/>
    </row>
    <row r="73" spans="29:37" x14ac:dyDescent="0.2">
      <c r="AC73" s="47"/>
      <c r="AD73" s="47"/>
      <c r="AE73" s="47"/>
      <c r="AF73" s="47"/>
      <c r="AG73" s="47"/>
      <c r="AH73" s="47"/>
      <c r="AI73" s="47"/>
      <c r="AJ73" s="47"/>
      <c r="AK73" s="47"/>
    </row>
    <row r="74" spans="29:37" x14ac:dyDescent="0.2">
      <c r="AC74" s="47"/>
      <c r="AD74" s="47"/>
      <c r="AE74" s="47"/>
      <c r="AF74" s="47"/>
      <c r="AG74" s="47"/>
      <c r="AH74" s="47"/>
      <c r="AI74" s="47"/>
      <c r="AJ74" s="47"/>
      <c r="AK74" s="47"/>
    </row>
    <row r="75" spans="29:37" x14ac:dyDescent="0.2">
      <c r="AC75" s="47"/>
      <c r="AD75" s="47"/>
      <c r="AE75" s="47"/>
      <c r="AF75" s="47"/>
      <c r="AG75" s="47"/>
      <c r="AH75" s="47"/>
      <c r="AI75" s="47"/>
      <c r="AJ75" s="47"/>
      <c r="AK75" s="47"/>
    </row>
    <row r="76" spans="29:37" x14ac:dyDescent="0.2">
      <c r="AC76" s="47"/>
      <c r="AD76" s="47"/>
      <c r="AE76" s="47"/>
      <c r="AF76" s="47"/>
      <c r="AG76" s="47"/>
      <c r="AH76" s="47"/>
      <c r="AI76" s="47"/>
      <c r="AJ76" s="47"/>
      <c r="AK76" s="47"/>
    </row>
    <row r="77" spans="29:37" x14ac:dyDescent="0.2">
      <c r="AC77" s="47"/>
      <c r="AD77" s="47"/>
      <c r="AE77" s="47"/>
      <c r="AF77" s="47"/>
      <c r="AG77" s="47"/>
      <c r="AH77" s="47"/>
      <c r="AI77" s="47"/>
      <c r="AJ77" s="47"/>
      <c r="AK77" s="47"/>
    </row>
    <row r="78" spans="29:37" x14ac:dyDescent="0.2">
      <c r="AC78" s="47"/>
      <c r="AD78" s="47"/>
      <c r="AE78" s="47"/>
      <c r="AF78" s="47"/>
      <c r="AG78" s="47"/>
      <c r="AH78" s="47"/>
      <c r="AI78" s="47"/>
      <c r="AJ78" s="47"/>
      <c r="AK78" s="47"/>
    </row>
    <row r="79" spans="29:37" x14ac:dyDescent="0.2">
      <c r="AC79" s="47"/>
      <c r="AD79" s="47"/>
      <c r="AE79" s="47"/>
      <c r="AF79" s="47"/>
      <c r="AG79" s="47"/>
      <c r="AH79" s="47"/>
      <c r="AI79" s="47"/>
      <c r="AJ79" s="47"/>
      <c r="AK79" s="47"/>
    </row>
    <row r="80" spans="29:37" x14ac:dyDescent="0.2">
      <c r="AC80" s="47"/>
      <c r="AD80" s="47"/>
      <c r="AE80" s="47"/>
      <c r="AF80" s="47"/>
      <c r="AG80" s="47"/>
      <c r="AH80" s="47"/>
      <c r="AI80" s="47"/>
      <c r="AJ80" s="47"/>
      <c r="AK80" s="47"/>
    </row>
    <row r="81" spans="29:37" x14ac:dyDescent="0.2">
      <c r="AC81" s="47"/>
      <c r="AD81" s="47"/>
      <c r="AE81" s="47"/>
      <c r="AF81" s="47"/>
      <c r="AG81" s="47"/>
      <c r="AH81" s="47"/>
      <c r="AI81" s="47"/>
      <c r="AJ81" s="47"/>
      <c r="AK81" s="47"/>
    </row>
    <row r="82" spans="29:37" x14ac:dyDescent="0.2">
      <c r="AC82" s="47"/>
      <c r="AD82" s="47"/>
      <c r="AE82" s="47"/>
      <c r="AF82" s="47"/>
      <c r="AG82" s="47"/>
      <c r="AH82" s="47"/>
      <c r="AI82" s="47"/>
      <c r="AJ82" s="47"/>
      <c r="AK82" s="47"/>
    </row>
    <row r="83" spans="29:37" x14ac:dyDescent="0.2">
      <c r="AC83" s="47"/>
      <c r="AD83" s="47"/>
      <c r="AE83" s="47"/>
      <c r="AF83" s="47"/>
      <c r="AG83" s="47"/>
      <c r="AH83" s="47"/>
      <c r="AI83" s="47"/>
      <c r="AJ83" s="47"/>
      <c r="AK83" s="47"/>
    </row>
    <row r="84" spans="29:37" x14ac:dyDescent="0.2">
      <c r="AC84" s="47"/>
      <c r="AD84" s="47"/>
      <c r="AE84" s="47"/>
      <c r="AF84" s="47"/>
      <c r="AG84" s="47"/>
      <c r="AH84" s="47"/>
      <c r="AI84" s="47"/>
      <c r="AJ84" s="47"/>
      <c r="AK84" s="47"/>
    </row>
    <row r="85" spans="29:37" x14ac:dyDescent="0.2">
      <c r="AC85" s="47"/>
      <c r="AD85" s="47"/>
      <c r="AE85" s="47"/>
      <c r="AF85" s="47"/>
      <c r="AG85" s="47"/>
      <c r="AH85" s="47"/>
      <c r="AI85" s="47"/>
      <c r="AJ85" s="47"/>
      <c r="AK85" s="47"/>
    </row>
    <row r="86" spans="29:37" x14ac:dyDescent="0.2">
      <c r="AC86" s="47"/>
      <c r="AD86" s="47"/>
      <c r="AE86" s="47"/>
      <c r="AF86" s="47"/>
      <c r="AG86" s="47"/>
      <c r="AH86" s="47"/>
      <c r="AI86" s="47"/>
      <c r="AJ86" s="47"/>
      <c r="AK86" s="47"/>
    </row>
    <row r="87" spans="29:37" x14ac:dyDescent="0.2">
      <c r="AC87" s="47"/>
      <c r="AD87" s="47"/>
      <c r="AE87" s="47"/>
      <c r="AF87" s="47"/>
      <c r="AG87" s="47"/>
      <c r="AH87" s="47"/>
      <c r="AI87" s="47"/>
      <c r="AJ87" s="47"/>
      <c r="AK87" s="47"/>
    </row>
    <row r="88" spans="29:37" x14ac:dyDescent="0.2">
      <c r="AC88" s="47"/>
      <c r="AD88" s="47"/>
      <c r="AE88" s="47"/>
      <c r="AF88" s="47"/>
      <c r="AG88" s="47"/>
      <c r="AH88" s="47"/>
      <c r="AI88" s="47"/>
      <c r="AJ88" s="47"/>
      <c r="AK88" s="47"/>
    </row>
    <row r="89" spans="29:37" x14ac:dyDescent="0.2">
      <c r="AC89" s="47"/>
      <c r="AD89" s="47"/>
      <c r="AE89" s="47"/>
      <c r="AF89" s="47"/>
      <c r="AG89" s="47"/>
      <c r="AH89" s="47"/>
      <c r="AI89" s="47"/>
      <c r="AJ89" s="47"/>
      <c r="AK89" s="47"/>
    </row>
    <row r="90" spans="29:37" x14ac:dyDescent="0.2">
      <c r="AC90" s="47"/>
      <c r="AD90" s="47"/>
      <c r="AE90" s="47"/>
      <c r="AF90" s="47"/>
      <c r="AG90" s="47"/>
      <c r="AH90" s="47"/>
      <c r="AI90" s="47"/>
      <c r="AJ90" s="47"/>
      <c r="AK90" s="47"/>
    </row>
    <row r="91" spans="29:37" x14ac:dyDescent="0.2">
      <c r="AC91" s="47"/>
      <c r="AD91" s="47"/>
      <c r="AE91" s="47"/>
      <c r="AF91" s="47"/>
      <c r="AG91" s="47"/>
      <c r="AH91" s="47"/>
      <c r="AI91" s="47"/>
      <c r="AJ91" s="47"/>
      <c r="AK91" s="47"/>
    </row>
    <row r="92" spans="29:37" x14ac:dyDescent="0.2">
      <c r="AC92" s="47"/>
      <c r="AD92" s="47"/>
      <c r="AE92" s="47"/>
      <c r="AF92" s="47"/>
      <c r="AG92" s="47"/>
      <c r="AH92" s="47"/>
      <c r="AI92" s="47"/>
      <c r="AJ92" s="47"/>
      <c r="AK92" s="47"/>
    </row>
    <row r="93" spans="29:37" x14ac:dyDescent="0.2">
      <c r="AC93" s="47"/>
      <c r="AD93" s="47"/>
      <c r="AE93" s="47"/>
      <c r="AF93" s="47"/>
      <c r="AG93" s="47"/>
      <c r="AH93" s="47"/>
      <c r="AI93" s="47"/>
      <c r="AJ93" s="47"/>
      <c r="AK93" s="47"/>
    </row>
    <row r="94" spans="29:37" x14ac:dyDescent="0.2">
      <c r="AC94" s="47"/>
      <c r="AD94" s="47"/>
      <c r="AE94" s="47"/>
      <c r="AF94" s="47"/>
      <c r="AG94" s="47"/>
      <c r="AH94" s="47"/>
      <c r="AI94" s="47"/>
      <c r="AJ94" s="47"/>
      <c r="AK94" s="47"/>
    </row>
    <row r="95" spans="29:37" x14ac:dyDescent="0.2">
      <c r="AC95" s="47"/>
      <c r="AD95" s="47"/>
      <c r="AE95" s="47"/>
      <c r="AF95" s="47"/>
      <c r="AG95" s="47"/>
      <c r="AH95" s="47"/>
      <c r="AI95" s="47"/>
      <c r="AJ95" s="47"/>
      <c r="AK95" s="47"/>
    </row>
    <row r="96" spans="29:37" x14ac:dyDescent="0.2">
      <c r="AC96" s="47"/>
      <c r="AD96" s="47"/>
      <c r="AE96" s="47"/>
      <c r="AF96" s="47"/>
      <c r="AG96" s="47"/>
      <c r="AH96" s="47"/>
      <c r="AI96" s="47"/>
      <c r="AJ96" s="47"/>
      <c r="AK96" s="47"/>
    </row>
    <row r="97" spans="29:37" x14ac:dyDescent="0.2">
      <c r="AC97" s="47"/>
      <c r="AD97" s="47"/>
      <c r="AE97" s="47"/>
      <c r="AF97" s="47"/>
      <c r="AG97" s="47"/>
      <c r="AH97" s="47"/>
      <c r="AI97" s="47"/>
      <c r="AJ97" s="47"/>
      <c r="AK97" s="47"/>
    </row>
    <row r="98" spans="29:37" x14ac:dyDescent="0.2">
      <c r="AC98" s="47"/>
      <c r="AD98" s="47"/>
      <c r="AE98" s="47"/>
      <c r="AF98" s="47"/>
      <c r="AG98" s="47"/>
      <c r="AH98" s="47"/>
      <c r="AI98" s="47"/>
      <c r="AJ98" s="47"/>
      <c r="AK98" s="47"/>
    </row>
    <row r="99" spans="29:37" x14ac:dyDescent="0.2">
      <c r="AC99" s="47"/>
      <c r="AD99" s="47"/>
      <c r="AE99" s="47"/>
      <c r="AF99" s="47"/>
      <c r="AG99" s="47"/>
      <c r="AH99" s="47"/>
      <c r="AI99" s="47"/>
      <c r="AJ99" s="47"/>
      <c r="AK99" s="47"/>
    </row>
    <row r="100" spans="29:37" x14ac:dyDescent="0.2">
      <c r="AC100" s="47"/>
      <c r="AD100" s="47"/>
      <c r="AE100" s="47"/>
      <c r="AF100" s="47"/>
      <c r="AG100" s="47"/>
      <c r="AH100" s="47"/>
      <c r="AI100" s="47"/>
      <c r="AJ100" s="47"/>
      <c r="AK100" s="47"/>
    </row>
    <row r="101" spans="29:37" x14ac:dyDescent="0.2">
      <c r="AC101" s="47"/>
      <c r="AD101" s="47"/>
      <c r="AE101" s="47"/>
      <c r="AF101" s="47"/>
      <c r="AG101" s="47"/>
      <c r="AH101" s="47"/>
      <c r="AI101" s="47"/>
      <c r="AJ101" s="47"/>
      <c r="AK101" s="47"/>
    </row>
    <row r="102" spans="29:37" x14ac:dyDescent="0.2">
      <c r="AC102" s="47"/>
      <c r="AD102" s="47"/>
      <c r="AE102" s="47"/>
      <c r="AF102" s="47"/>
      <c r="AG102" s="47"/>
      <c r="AH102" s="47"/>
      <c r="AI102" s="47"/>
      <c r="AJ102" s="47"/>
      <c r="AK102" s="47"/>
    </row>
    <row r="103" spans="29:37" x14ac:dyDescent="0.2">
      <c r="AC103" s="47"/>
      <c r="AD103" s="47"/>
      <c r="AE103" s="47"/>
      <c r="AF103" s="47"/>
      <c r="AG103" s="47"/>
      <c r="AH103" s="47"/>
      <c r="AI103" s="47"/>
      <c r="AJ103" s="47"/>
      <c r="AK103" s="47"/>
    </row>
    <row r="104" spans="29:37" x14ac:dyDescent="0.2">
      <c r="AC104" s="47"/>
      <c r="AD104" s="47"/>
      <c r="AE104" s="47"/>
      <c r="AF104" s="47"/>
      <c r="AG104" s="47"/>
      <c r="AH104" s="47"/>
      <c r="AI104" s="47"/>
      <c r="AJ104" s="47"/>
      <c r="AK104" s="47"/>
    </row>
    <row r="105" spans="29:37" x14ac:dyDescent="0.2">
      <c r="AC105" s="47"/>
      <c r="AD105" s="47"/>
      <c r="AE105" s="47"/>
      <c r="AF105" s="47"/>
      <c r="AG105" s="47"/>
      <c r="AH105" s="47"/>
      <c r="AI105" s="47"/>
      <c r="AJ105" s="47"/>
      <c r="AK105" s="47"/>
    </row>
    <row r="106" spans="29:37" x14ac:dyDescent="0.2">
      <c r="AC106" s="47"/>
      <c r="AD106" s="47"/>
      <c r="AE106" s="47"/>
      <c r="AF106" s="47"/>
      <c r="AG106" s="47"/>
      <c r="AH106" s="47"/>
      <c r="AI106" s="47"/>
      <c r="AJ106" s="47"/>
      <c r="AK106" s="47"/>
    </row>
    <row r="107" spans="29:37" x14ac:dyDescent="0.2">
      <c r="AC107" s="47"/>
      <c r="AD107" s="47"/>
      <c r="AE107" s="47"/>
      <c r="AF107" s="47"/>
      <c r="AG107" s="47"/>
      <c r="AH107" s="47"/>
      <c r="AI107" s="47"/>
      <c r="AJ107" s="47"/>
      <c r="AK107" s="47"/>
    </row>
    <row r="108" spans="29:37" x14ac:dyDescent="0.2">
      <c r="AC108" s="47"/>
      <c r="AD108" s="47"/>
      <c r="AE108" s="47"/>
      <c r="AF108" s="47"/>
      <c r="AG108" s="47"/>
      <c r="AH108" s="47"/>
      <c r="AI108" s="47"/>
      <c r="AJ108" s="47"/>
      <c r="AK108" s="47"/>
    </row>
    <row r="109" spans="29:37" x14ac:dyDescent="0.2">
      <c r="AC109" s="47"/>
      <c r="AD109" s="47"/>
      <c r="AE109" s="47"/>
      <c r="AF109" s="47"/>
      <c r="AG109" s="47"/>
      <c r="AH109" s="47"/>
      <c r="AI109" s="47"/>
      <c r="AJ109" s="47"/>
      <c r="AK109" s="47"/>
    </row>
    <row r="110" spans="29:37" x14ac:dyDescent="0.2">
      <c r="AC110" s="47"/>
      <c r="AD110" s="47"/>
      <c r="AE110" s="47"/>
      <c r="AF110" s="47"/>
      <c r="AG110" s="47"/>
      <c r="AH110" s="47"/>
      <c r="AI110" s="47"/>
      <c r="AJ110" s="47"/>
      <c r="AK110" s="47"/>
    </row>
    <row r="111" spans="29:37" x14ac:dyDescent="0.2">
      <c r="AC111" s="47"/>
      <c r="AD111" s="47"/>
      <c r="AE111" s="47"/>
      <c r="AF111" s="47"/>
      <c r="AG111" s="47"/>
      <c r="AH111" s="47"/>
      <c r="AI111" s="47"/>
      <c r="AJ111" s="47"/>
      <c r="AK111" s="47"/>
    </row>
    <row r="112" spans="29:37" x14ac:dyDescent="0.2">
      <c r="AC112" s="47"/>
      <c r="AD112" s="47"/>
      <c r="AE112" s="47"/>
      <c r="AF112" s="47"/>
      <c r="AG112" s="47"/>
      <c r="AH112" s="47"/>
      <c r="AI112" s="47"/>
      <c r="AJ112" s="47"/>
      <c r="AK112" s="47"/>
    </row>
    <row r="113" spans="29:37" x14ac:dyDescent="0.2">
      <c r="AC113" s="47"/>
      <c r="AD113" s="47"/>
      <c r="AE113" s="47"/>
      <c r="AF113" s="47"/>
      <c r="AG113" s="47"/>
      <c r="AH113" s="47"/>
      <c r="AI113" s="47"/>
      <c r="AJ113" s="47"/>
      <c r="AK113" s="47"/>
    </row>
    <row r="114" spans="29:37" x14ac:dyDescent="0.2">
      <c r="AC114" s="47"/>
      <c r="AD114" s="47"/>
      <c r="AE114" s="47"/>
      <c r="AF114" s="47"/>
      <c r="AG114" s="47"/>
      <c r="AH114" s="47"/>
      <c r="AI114" s="47"/>
      <c r="AJ114" s="47"/>
      <c r="AK114" s="47"/>
    </row>
    <row r="115" spans="29:37" x14ac:dyDescent="0.2">
      <c r="AC115" s="47"/>
      <c r="AD115" s="47"/>
      <c r="AE115" s="47"/>
      <c r="AF115" s="47"/>
      <c r="AG115" s="47"/>
      <c r="AH115" s="47"/>
      <c r="AI115" s="47"/>
      <c r="AJ115" s="47"/>
      <c r="AK115" s="47"/>
    </row>
    <row r="116" spans="29:37" x14ac:dyDescent="0.2">
      <c r="AC116" s="47"/>
      <c r="AD116" s="47"/>
      <c r="AE116" s="47"/>
      <c r="AF116" s="47"/>
      <c r="AG116" s="47"/>
      <c r="AH116" s="47"/>
      <c r="AI116" s="47"/>
      <c r="AJ116" s="47"/>
      <c r="AK116" s="47"/>
    </row>
    <row r="117" spans="29:37" x14ac:dyDescent="0.2">
      <c r="AC117" s="47"/>
      <c r="AD117" s="47"/>
      <c r="AE117" s="47"/>
      <c r="AF117" s="47"/>
      <c r="AG117" s="47"/>
      <c r="AH117" s="47"/>
      <c r="AI117" s="47"/>
      <c r="AJ117" s="47"/>
      <c r="AK117" s="47"/>
    </row>
    <row r="118" spans="29:37" x14ac:dyDescent="0.2">
      <c r="AC118" s="47"/>
      <c r="AD118" s="47"/>
      <c r="AE118" s="47"/>
      <c r="AF118" s="47"/>
      <c r="AG118" s="47"/>
      <c r="AH118" s="47"/>
      <c r="AI118" s="47"/>
      <c r="AJ118" s="47"/>
      <c r="AK118" s="47"/>
    </row>
    <row r="119" spans="29:37" x14ac:dyDescent="0.2">
      <c r="AC119" s="47"/>
      <c r="AD119" s="47"/>
      <c r="AE119" s="47"/>
      <c r="AF119" s="47"/>
      <c r="AG119" s="47"/>
      <c r="AH119" s="47"/>
      <c r="AI119" s="47"/>
      <c r="AJ119" s="47"/>
      <c r="AK119" s="47"/>
    </row>
    <row r="120" spans="29:37" x14ac:dyDescent="0.2">
      <c r="AC120" s="47"/>
      <c r="AD120" s="47"/>
      <c r="AE120" s="47"/>
      <c r="AF120" s="47"/>
      <c r="AG120" s="47"/>
      <c r="AH120" s="47"/>
      <c r="AI120" s="47"/>
      <c r="AJ120" s="47"/>
      <c r="AK120" s="47"/>
    </row>
    <row r="121" spans="29:37" x14ac:dyDescent="0.2">
      <c r="AC121" s="47"/>
      <c r="AD121" s="47"/>
      <c r="AE121" s="47"/>
      <c r="AF121" s="47"/>
      <c r="AG121" s="47"/>
      <c r="AH121" s="47"/>
      <c r="AI121" s="47"/>
      <c r="AJ121" s="47"/>
      <c r="AK121" s="47"/>
    </row>
    <row r="122" spans="29:37" x14ac:dyDescent="0.2">
      <c r="AC122" s="47"/>
      <c r="AD122" s="47"/>
      <c r="AE122" s="47"/>
      <c r="AF122" s="47"/>
      <c r="AG122" s="47"/>
      <c r="AH122" s="47"/>
      <c r="AI122" s="47"/>
      <c r="AJ122" s="47"/>
      <c r="AK122" s="47"/>
    </row>
    <row r="123" spans="29:37" x14ac:dyDescent="0.2">
      <c r="AC123" s="47"/>
      <c r="AD123" s="47"/>
      <c r="AE123" s="47"/>
      <c r="AF123" s="47"/>
      <c r="AG123" s="47"/>
      <c r="AH123" s="47"/>
      <c r="AI123" s="47"/>
      <c r="AJ123" s="47"/>
      <c r="AK123" s="47"/>
    </row>
    <row r="124" spans="29:37" x14ac:dyDescent="0.2">
      <c r="AC124" s="47"/>
      <c r="AD124" s="47"/>
      <c r="AE124" s="47"/>
      <c r="AF124" s="47"/>
      <c r="AG124" s="47"/>
      <c r="AH124" s="47"/>
      <c r="AI124" s="47"/>
      <c r="AJ124" s="47"/>
      <c r="AK124" s="47"/>
    </row>
    <row r="125" spans="29:37" x14ac:dyDescent="0.2">
      <c r="AC125" s="47"/>
      <c r="AD125" s="47"/>
      <c r="AE125" s="47"/>
      <c r="AF125" s="47"/>
      <c r="AG125" s="47"/>
      <c r="AH125" s="47"/>
      <c r="AI125" s="47"/>
      <c r="AJ125" s="47"/>
      <c r="AK125" s="47"/>
    </row>
    <row r="126" spans="29:37" x14ac:dyDescent="0.2">
      <c r="AC126" s="47"/>
      <c r="AD126" s="47"/>
      <c r="AE126" s="47"/>
      <c r="AF126" s="47"/>
      <c r="AG126" s="47"/>
      <c r="AH126" s="47"/>
      <c r="AI126" s="47"/>
      <c r="AJ126" s="47"/>
      <c r="AK126" s="47"/>
    </row>
    <row r="127" spans="29:37" x14ac:dyDescent="0.2">
      <c r="AC127" s="47"/>
      <c r="AD127" s="47"/>
      <c r="AE127" s="47"/>
      <c r="AF127" s="47"/>
      <c r="AG127" s="47"/>
      <c r="AH127" s="47"/>
      <c r="AI127" s="47"/>
      <c r="AJ127" s="47"/>
      <c r="AK127" s="47"/>
    </row>
    <row r="128" spans="29:37" x14ac:dyDescent="0.2">
      <c r="AC128" s="47"/>
      <c r="AD128" s="47"/>
      <c r="AE128" s="47"/>
      <c r="AF128" s="47"/>
      <c r="AG128" s="47"/>
      <c r="AH128" s="47"/>
      <c r="AI128" s="47"/>
      <c r="AJ128" s="47"/>
      <c r="AK128" s="47"/>
    </row>
    <row r="129" spans="29:37" x14ac:dyDescent="0.2">
      <c r="AC129" s="47"/>
      <c r="AD129" s="47"/>
      <c r="AE129" s="47"/>
      <c r="AF129" s="47"/>
      <c r="AG129" s="47"/>
      <c r="AH129" s="47"/>
      <c r="AI129" s="47"/>
      <c r="AJ129" s="47"/>
      <c r="AK129" s="47"/>
    </row>
    <row r="130" spans="29:37" x14ac:dyDescent="0.2">
      <c r="AC130" s="47"/>
      <c r="AD130" s="47"/>
      <c r="AE130" s="47"/>
      <c r="AF130" s="47"/>
      <c r="AG130" s="47"/>
      <c r="AH130" s="47"/>
      <c r="AI130" s="47"/>
      <c r="AJ130" s="47"/>
      <c r="AK130" s="47"/>
    </row>
    <row r="131" spans="29:37" x14ac:dyDescent="0.2">
      <c r="AC131" s="47"/>
      <c r="AD131" s="47"/>
      <c r="AE131" s="47"/>
      <c r="AF131" s="47"/>
      <c r="AG131" s="47"/>
      <c r="AH131" s="47"/>
      <c r="AI131" s="47"/>
      <c r="AJ131" s="47"/>
      <c r="AK131" s="47"/>
    </row>
    <row r="132" spans="29:37" x14ac:dyDescent="0.2">
      <c r="AC132" s="47"/>
      <c r="AD132" s="47"/>
      <c r="AE132" s="47"/>
      <c r="AF132" s="47"/>
      <c r="AG132" s="47"/>
      <c r="AH132" s="47"/>
      <c r="AI132" s="47"/>
      <c r="AJ132" s="47"/>
      <c r="AK132" s="47"/>
    </row>
    <row r="133" spans="29:37" x14ac:dyDescent="0.2">
      <c r="AC133" s="47"/>
      <c r="AD133" s="47"/>
      <c r="AE133" s="47"/>
      <c r="AF133" s="47"/>
      <c r="AG133" s="47"/>
      <c r="AH133" s="47"/>
      <c r="AI133" s="47"/>
      <c r="AJ133" s="47"/>
      <c r="AK133" s="47"/>
    </row>
    <row r="134" spans="29:37" x14ac:dyDescent="0.2">
      <c r="AC134" s="47"/>
      <c r="AD134" s="47"/>
      <c r="AE134" s="47"/>
      <c r="AF134" s="47"/>
      <c r="AG134" s="47"/>
      <c r="AH134" s="47"/>
      <c r="AI134" s="47"/>
      <c r="AJ134" s="47"/>
      <c r="AK134" s="47"/>
    </row>
    <row r="135" spans="29:37" x14ac:dyDescent="0.2">
      <c r="AC135" s="47"/>
      <c r="AD135" s="47"/>
      <c r="AE135" s="47"/>
      <c r="AF135" s="47"/>
      <c r="AG135" s="47"/>
      <c r="AH135" s="47"/>
      <c r="AI135" s="47"/>
      <c r="AJ135" s="47"/>
      <c r="AK135" s="47"/>
    </row>
    <row r="136" spans="29:37" x14ac:dyDescent="0.2">
      <c r="AC136" s="47"/>
      <c r="AD136" s="47"/>
      <c r="AE136" s="47"/>
      <c r="AF136" s="47"/>
      <c r="AG136" s="47"/>
      <c r="AH136" s="47"/>
      <c r="AI136" s="47"/>
      <c r="AJ136" s="47"/>
      <c r="AK136" s="47"/>
    </row>
    <row r="137" spans="29:37" x14ac:dyDescent="0.2">
      <c r="AC137" s="47"/>
      <c r="AD137" s="47"/>
      <c r="AE137" s="47"/>
      <c r="AF137" s="47"/>
      <c r="AG137" s="47"/>
      <c r="AH137" s="47"/>
      <c r="AI137" s="47"/>
      <c r="AJ137" s="47"/>
      <c r="AK137" s="47"/>
    </row>
    <row r="138" spans="29:37" x14ac:dyDescent="0.2">
      <c r="AC138" s="47"/>
      <c r="AD138" s="47"/>
      <c r="AE138" s="47"/>
      <c r="AF138" s="47"/>
      <c r="AG138" s="47"/>
      <c r="AH138" s="47"/>
      <c r="AI138" s="47"/>
      <c r="AJ138" s="47"/>
      <c r="AK138" s="47"/>
    </row>
    <row r="139" spans="29:37" x14ac:dyDescent="0.2">
      <c r="AC139" s="47"/>
      <c r="AD139" s="47"/>
      <c r="AE139" s="47"/>
      <c r="AF139" s="47"/>
      <c r="AG139" s="47"/>
      <c r="AH139" s="47"/>
      <c r="AI139" s="47"/>
      <c r="AJ139" s="47"/>
      <c r="AK139" s="47"/>
    </row>
    <row r="140" spans="29:37" x14ac:dyDescent="0.2">
      <c r="AC140" s="47"/>
      <c r="AD140" s="47"/>
      <c r="AE140" s="47"/>
      <c r="AF140" s="47"/>
      <c r="AG140" s="47"/>
      <c r="AH140" s="47"/>
      <c r="AI140" s="47"/>
      <c r="AJ140" s="47"/>
      <c r="AK140" s="47"/>
    </row>
    <row r="141" spans="29:37" x14ac:dyDescent="0.2">
      <c r="AC141" s="47"/>
      <c r="AD141" s="47"/>
      <c r="AE141" s="47"/>
      <c r="AF141" s="47"/>
      <c r="AG141" s="47"/>
      <c r="AH141" s="47"/>
      <c r="AI141" s="47"/>
      <c r="AJ141" s="47"/>
      <c r="AK141" s="47"/>
    </row>
    <row r="142" spans="29:37" x14ac:dyDescent="0.2">
      <c r="AC142" s="47"/>
      <c r="AD142" s="47"/>
      <c r="AE142" s="47"/>
      <c r="AF142" s="47"/>
      <c r="AG142" s="47"/>
      <c r="AH142" s="47"/>
      <c r="AI142" s="47"/>
      <c r="AJ142" s="47"/>
      <c r="AK142" s="47"/>
    </row>
    <row r="143" spans="29:37" x14ac:dyDescent="0.2">
      <c r="AC143" s="47"/>
      <c r="AD143" s="47"/>
      <c r="AE143" s="47"/>
      <c r="AF143" s="47"/>
      <c r="AG143" s="47"/>
      <c r="AH143" s="47"/>
      <c r="AI143" s="47"/>
      <c r="AJ143" s="47"/>
      <c r="AK143" s="47"/>
    </row>
    <row r="144" spans="29:37" x14ac:dyDescent="0.2">
      <c r="AC144" s="47"/>
      <c r="AD144" s="47"/>
      <c r="AE144" s="47"/>
      <c r="AF144" s="47"/>
      <c r="AG144" s="47"/>
      <c r="AH144" s="47"/>
      <c r="AI144" s="47"/>
      <c r="AJ144" s="47"/>
      <c r="AK144" s="47"/>
    </row>
    <row r="145" spans="29:37" x14ac:dyDescent="0.2">
      <c r="AC145" s="47"/>
      <c r="AD145" s="47"/>
      <c r="AE145" s="47"/>
      <c r="AF145" s="47"/>
      <c r="AG145" s="47"/>
      <c r="AH145" s="47"/>
      <c r="AI145" s="47"/>
      <c r="AJ145" s="47"/>
      <c r="AK145" s="47"/>
    </row>
    <row r="146" spans="29:37" x14ac:dyDescent="0.2">
      <c r="AC146" s="47"/>
      <c r="AD146" s="47"/>
      <c r="AE146" s="47"/>
      <c r="AF146" s="47"/>
      <c r="AG146" s="47"/>
      <c r="AH146" s="47"/>
      <c r="AI146" s="47"/>
      <c r="AJ146" s="47"/>
      <c r="AK146" s="47"/>
    </row>
    <row r="147" spans="29:37" x14ac:dyDescent="0.2">
      <c r="AC147" s="47"/>
      <c r="AD147" s="47"/>
      <c r="AE147" s="47"/>
      <c r="AF147" s="47"/>
      <c r="AG147" s="47"/>
      <c r="AH147" s="47"/>
      <c r="AI147" s="47"/>
      <c r="AJ147" s="47"/>
      <c r="AK147" s="47"/>
    </row>
    <row r="148" spans="29:37" x14ac:dyDescent="0.2">
      <c r="AC148" s="47"/>
      <c r="AD148" s="47"/>
      <c r="AE148" s="47"/>
      <c r="AF148" s="47"/>
      <c r="AG148" s="47"/>
      <c r="AH148" s="47"/>
      <c r="AI148" s="47"/>
      <c r="AJ148" s="47"/>
      <c r="AK148" s="47"/>
    </row>
    <row r="149" spans="29:37" x14ac:dyDescent="0.2">
      <c r="AC149" s="47"/>
      <c r="AD149" s="47"/>
      <c r="AE149" s="47"/>
      <c r="AF149" s="47"/>
      <c r="AG149" s="47"/>
      <c r="AH149" s="47"/>
      <c r="AI149" s="47"/>
      <c r="AJ149" s="47"/>
      <c r="AK149" s="47"/>
    </row>
    <row r="150" spans="29:37" x14ac:dyDescent="0.2">
      <c r="AC150" s="47"/>
      <c r="AD150" s="47"/>
      <c r="AE150" s="47"/>
      <c r="AF150" s="47"/>
      <c r="AG150" s="47"/>
      <c r="AH150" s="47"/>
      <c r="AI150" s="47"/>
      <c r="AJ150" s="47"/>
      <c r="AK150" s="47"/>
    </row>
    <row r="151" spans="29:37" x14ac:dyDescent="0.2">
      <c r="AC151" s="47"/>
      <c r="AD151" s="47"/>
      <c r="AE151" s="47"/>
      <c r="AF151" s="47"/>
      <c r="AG151" s="47"/>
      <c r="AH151" s="47"/>
      <c r="AI151" s="47"/>
      <c r="AJ151" s="47"/>
      <c r="AK151" s="47"/>
    </row>
    <row r="152" spans="29:37" x14ac:dyDescent="0.2">
      <c r="AC152" s="47"/>
      <c r="AD152" s="47"/>
      <c r="AE152" s="47"/>
      <c r="AF152" s="47"/>
      <c r="AG152" s="47"/>
      <c r="AH152" s="47"/>
      <c r="AI152" s="47"/>
      <c r="AJ152" s="47"/>
      <c r="AK152" s="47"/>
    </row>
    <row r="153" spans="29:37" x14ac:dyDescent="0.2">
      <c r="AC153" s="47"/>
      <c r="AD153" s="47"/>
      <c r="AE153" s="47"/>
      <c r="AF153" s="47"/>
      <c r="AG153" s="47"/>
      <c r="AH153" s="47"/>
      <c r="AI153" s="47"/>
      <c r="AJ153" s="47"/>
      <c r="AK153" s="47"/>
    </row>
    <row r="154" spans="29:37" x14ac:dyDescent="0.2">
      <c r="AC154" s="47"/>
      <c r="AD154" s="47"/>
      <c r="AE154" s="47"/>
      <c r="AF154" s="47"/>
      <c r="AG154" s="47"/>
      <c r="AH154" s="47"/>
      <c r="AI154" s="47"/>
      <c r="AJ154" s="47"/>
      <c r="AK154" s="47"/>
    </row>
    <row r="155" spans="29:37" x14ac:dyDescent="0.2">
      <c r="AC155" s="47"/>
      <c r="AD155" s="47"/>
      <c r="AE155" s="47"/>
      <c r="AF155" s="47"/>
      <c r="AG155" s="47"/>
      <c r="AH155" s="47"/>
      <c r="AI155" s="47"/>
      <c r="AJ155" s="47"/>
      <c r="AK155" s="47"/>
    </row>
    <row r="156" spans="29:37" x14ac:dyDescent="0.2">
      <c r="AC156" s="47"/>
      <c r="AD156" s="47"/>
      <c r="AE156" s="47"/>
      <c r="AF156" s="47"/>
      <c r="AG156" s="47"/>
      <c r="AH156" s="47"/>
      <c r="AI156" s="47"/>
      <c r="AJ156" s="47"/>
      <c r="AK156" s="47"/>
    </row>
    <row r="157" spans="29:37" x14ac:dyDescent="0.2">
      <c r="AC157" s="47"/>
      <c r="AD157" s="47"/>
      <c r="AE157" s="47"/>
      <c r="AF157" s="47"/>
      <c r="AG157" s="47"/>
      <c r="AH157" s="47"/>
      <c r="AI157" s="47"/>
      <c r="AJ157" s="47"/>
      <c r="AK157" s="47"/>
    </row>
    <row r="158" spans="29:37" x14ac:dyDescent="0.2">
      <c r="AC158" s="47"/>
      <c r="AD158" s="47"/>
      <c r="AE158" s="47"/>
      <c r="AF158" s="47"/>
      <c r="AG158" s="47"/>
      <c r="AH158" s="47"/>
      <c r="AI158" s="47"/>
      <c r="AJ158" s="47"/>
      <c r="AK158" s="47"/>
    </row>
    <row r="159" spans="29:37" x14ac:dyDescent="0.2">
      <c r="AC159" s="47"/>
      <c r="AD159" s="47"/>
      <c r="AE159" s="47"/>
      <c r="AF159" s="47"/>
      <c r="AG159" s="47"/>
      <c r="AH159" s="47"/>
      <c r="AI159" s="47"/>
      <c r="AJ159" s="47"/>
      <c r="AK159" s="47"/>
    </row>
    <row r="160" spans="29:37" x14ac:dyDescent="0.2">
      <c r="AC160" s="47"/>
      <c r="AD160" s="47"/>
      <c r="AE160" s="47"/>
      <c r="AF160" s="47"/>
      <c r="AG160" s="47"/>
      <c r="AH160" s="47"/>
      <c r="AI160" s="47"/>
      <c r="AJ160" s="47"/>
      <c r="AK160" s="47"/>
    </row>
    <row r="161" spans="29:37" x14ac:dyDescent="0.2">
      <c r="AC161" s="47"/>
      <c r="AD161" s="47"/>
      <c r="AE161" s="47"/>
      <c r="AF161" s="47"/>
      <c r="AG161" s="47"/>
      <c r="AH161" s="47"/>
      <c r="AI161" s="47"/>
      <c r="AJ161" s="47"/>
      <c r="AK161" s="47"/>
    </row>
    <row r="162" spans="29:37" x14ac:dyDescent="0.2">
      <c r="AC162" s="47"/>
      <c r="AD162" s="47"/>
      <c r="AE162" s="47"/>
      <c r="AF162" s="47"/>
      <c r="AG162" s="47"/>
      <c r="AH162" s="47"/>
      <c r="AI162" s="47"/>
      <c r="AJ162" s="47"/>
      <c r="AK162" s="47"/>
    </row>
    <row r="163" spans="29:37" x14ac:dyDescent="0.2">
      <c r="AC163" s="47"/>
      <c r="AD163" s="47"/>
      <c r="AE163" s="47"/>
      <c r="AF163" s="47"/>
      <c r="AG163" s="47"/>
      <c r="AH163" s="47"/>
      <c r="AI163" s="47"/>
      <c r="AJ163" s="47"/>
      <c r="AK163" s="47"/>
    </row>
    <row r="164" spans="29:37" x14ac:dyDescent="0.2">
      <c r="AC164" s="47"/>
      <c r="AD164" s="47"/>
      <c r="AE164" s="47"/>
      <c r="AF164" s="47"/>
      <c r="AG164" s="47"/>
      <c r="AH164" s="47"/>
      <c r="AI164" s="47"/>
      <c r="AJ164" s="47"/>
      <c r="AK164" s="47"/>
    </row>
    <row r="165" spans="29:37" x14ac:dyDescent="0.2">
      <c r="AC165" s="47"/>
      <c r="AD165" s="47"/>
      <c r="AE165" s="47"/>
      <c r="AF165" s="47"/>
      <c r="AG165" s="47"/>
      <c r="AH165" s="47"/>
      <c r="AI165" s="47"/>
      <c r="AJ165" s="47"/>
      <c r="AK165" s="47"/>
    </row>
    <row r="166" spans="29:37" x14ac:dyDescent="0.2">
      <c r="AC166" s="47"/>
      <c r="AD166" s="47"/>
      <c r="AE166" s="47"/>
      <c r="AF166" s="47"/>
      <c r="AG166" s="47"/>
      <c r="AH166" s="47"/>
      <c r="AI166" s="47"/>
      <c r="AJ166" s="47"/>
      <c r="AK166" s="47"/>
    </row>
    <row r="167" spans="29:37" x14ac:dyDescent="0.2">
      <c r="AC167" s="47"/>
      <c r="AD167" s="47"/>
      <c r="AE167" s="47"/>
      <c r="AF167" s="47"/>
      <c r="AG167" s="47"/>
      <c r="AH167" s="47"/>
      <c r="AI167" s="47"/>
      <c r="AJ167" s="47"/>
      <c r="AK167" s="47"/>
    </row>
    <row r="168" spans="29:37" x14ac:dyDescent="0.2">
      <c r="AC168" s="47"/>
      <c r="AD168" s="47"/>
      <c r="AE168" s="47"/>
      <c r="AF168" s="47"/>
      <c r="AG168" s="47"/>
      <c r="AH168" s="47"/>
      <c r="AI168" s="47"/>
      <c r="AJ168" s="47"/>
      <c r="AK168" s="47"/>
    </row>
    <row r="169" spans="29:37" x14ac:dyDescent="0.2">
      <c r="AC169" s="47"/>
      <c r="AD169" s="47"/>
      <c r="AE169" s="47"/>
      <c r="AF169" s="47"/>
      <c r="AG169" s="47"/>
      <c r="AH169" s="47"/>
      <c r="AI169" s="47"/>
      <c r="AJ169" s="47"/>
      <c r="AK169" s="47"/>
    </row>
    <row r="170" spans="29:37" x14ac:dyDescent="0.2">
      <c r="AC170" s="47"/>
      <c r="AD170" s="47"/>
      <c r="AE170" s="47"/>
      <c r="AF170" s="47"/>
      <c r="AG170" s="47"/>
      <c r="AH170" s="47"/>
      <c r="AI170" s="47"/>
      <c r="AJ170" s="47"/>
      <c r="AK170" s="47"/>
    </row>
    <row r="171" spans="29:37" x14ac:dyDescent="0.2">
      <c r="AC171" s="47"/>
      <c r="AD171" s="47"/>
      <c r="AE171" s="47"/>
      <c r="AF171" s="47"/>
      <c r="AG171" s="47"/>
      <c r="AH171" s="47"/>
      <c r="AI171" s="47"/>
      <c r="AJ171" s="47"/>
      <c r="AK171" s="47"/>
    </row>
    <row r="172" spans="29:37" x14ac:dyDescent="0.2">
      <c r="AC172" s="47"/>
      <c r="AD172" s="47"/>
      <c r="AE172" s="47"/>
      <c r="AF172" s="47"/>
      <c r="AG172" s="47"/>
      <c r="AH172" s="47"/>
      <c r="AI172" s="47"/>
      <c r="AJ172" s="47"/>
      <c r="AK172" s="47"/>
    </row>
    <row r="173" spans="29:37" x14ac:dyDescent="0.2">
      <c r="AC173" s="47"/>
      <c r="AD173" s="47"/>
      <c r="AE173" s="47"/>
      <c r="AF173" s="47"/>
      <c r="AG173" s="47"/>
      <c r="AH173" s="47"/>
      <c r="AI173" s="47"/>
      <c r="AJ173" s="47"/>
      <c r="AK173" s="47"/>
    </row>
    <row r="174" spans="29:37" x14ac:dyDescent="0.2">
      <c r="AC174" s="47"/>
      <c r="AD174" s="47"/>
      <c r="AE174" s="47"/>
      <c r="AF174" s="47"/>
      <c r="AG174" s="47"/>
      <c r="AH174" s="47"/>
      <c r="AI174" s="47"/>
      <c r="AJ174" s="47"/>
      <c r="AK174" s="47"/>
    </row>
    <row r="175" spans="29:37" x14ac:dyDescent="0.2">
      <c r="AC175" s="47"/>
      <c r="AD175" s="47"/>
      <c r="AE175" s="47"/>
      <c r="AF175" s="47"/>
      <c r="AG175" s="47"/>
      <c r="AH175" s="47"/>
      <c r="AI175" s="47"/>
      <c r="AJ175" s="47"/>
      <c r="AK175" s="47"/>
    </row>
    <row r="176" spans="29:37" x14ac:dyDescent="0.2">
      <c r="AC176" s="47"/>
      <c r="AD176" s="47"/>
      <c r="AE176" s="47"/>
      <c r="AF176" s="47"/>
      <c r="AG176" s="47"/>
      <c r="AH176" s="47"/>
      <c r="AI176" s="47"/>
      <c r="AJ176" s="47"/>
      <c r="AK176" s="47"/>
    </row>
    <row r="177" spans="29:37" x14ac:dyDescent="0.2">
      <c r="AC177" s="47"/>
      <c r="AD177" s="47"/>
      <c r="AE177" s="47"/>
      <c r="AF177" s="47"/>
      <c r="AG177" s="47"/>
      <c r="AH177" s="47"/>
      <c r="AI177" s="47"/>
      <c r="AJ177" s="47"/>
      <c r="AK177" s="47"/>
    </row>
    <row r="178" spans="29:37" x14ac:dyDescent="0.2">
      <c r="AC178" s="47"/>
      <c r="AD178" s="47"/>
      <c r="AE178" s="47"/>
      <c r="AF178" s="47"/>
      <c r="AG178" s="47"/>
      <c r="AH178" s="47"/>
      <c r="AI178" s="47"/>
      <c r="AJ178" s="47"/>
      <c r="AK178" s="47"/>
    </row>
    <row r="179" spans="29:37" x14ac:dyDescent="0.2">
      <c r="AC179" s="47"/>
      <c r="AD179" s="47"/>
      <c r="AE179" s="47"/>
      <c r="AF179" s="47"/>
      <c r="AG179" s="47"/>
      <c r="AH179" s="47"/>
      <c r="AI179" s="47"/>
      <c r="AJ179" s="47"/>
      <c r="AK179" s="47"/>
    </row>
    <row r="180" spans="29:37" x14ac:dyDescent="0.2">
      <c r="AC180" s="47"/>
      <c r="AD180" s="47"/>
      <c r="AE180" s="47"/>
      <c r="AF180" s="47"/>
      <c r="AG180" s="47"/>
      <c r="AH180" s="47"/>
      <c r="AI180" s="47"/>
      <c r="AJ180" s="47"/>
      <c r="AK180" s="47"/>
    </row>
    <row r="181" spans="29:37" x14ac:dyDescent="0.2">
      <c r="AC181" s="47"/>
      <c r="AD181" s="47"/>
      <c r="AE181" s="47"/>
      <c r="AF181" s="47"/>
      <c r="AG181" s="47"/>
      <c r="AH181" s="47"/>
      <c r="AI181" s="47"/>
      <c r="AJ181" s="47"/>
      <c r="AK181" s="47"/>
    </row>
    <row r="182" spans="29:37" x14ac:dyDescent="0.2">
      <c r="AC182" s="47"/>
      <c r="AD182" s="47"/>
      <c r="AE182" s="47"/>
      <c r="AF182" s="47"/>
      <c r="AG182" s="47"/>
      <c r="AH182" s="47"/>
      <c r="AI182" s="47"/>
      <c r="AJ182" s="47"/>
      <c r="AK182" s="47"/>
    </row>
    <row r="183" spans="29:37" x14ac:dyDescent="0.2">
      <c r="AC183" s="47"/>
      <c r="AD183" s="47"/>
      <c r="AE183" s="47"/>
      <c r="AF183" s="47"/>
      <c r="AG183" s="47"/>
      <c r="AH183" s="47"/>
      <c r="AI183" s="47"/>
      <c r="AJ183" s="47"/>
      <c r="AK183" s="47"/>
    </row>
    <row r="184" spans="29:37" x14ac:dyDescent="0.2">
      <c r="AC184" s="47"/>
      <c r="AD184" s="47"/>
      <c r="AE184" s="47"/>
      <c r="AF184" s="47"/>
      <c r="AG184" s="47"/>
      <c r="AH184" s="47"/>
      <c r="AI184" s="47"/>
      <c r="AJ184" s="47"/>
      <c r="AK184" s="47"/>
    </row>
    <row r="185" spans="29:37" x14ac:dyDescent="0.2">
      <c r="AC185" s="47"/>
      <c r="AD185" s="47"/>
      <c r="AE185" s="47"/>
      <c r="AF185" s="47"/>
      <c r="AG185" s="47"/>
      <c r="AH185" s="47"/>
      <c r="AI185" s="47"/>
      <c r="AJ185" s="47"/>
      <c r="AK185" s="47"/>
    </row>
  </sheetData>
  <sheetProtection algorithmName="SHA-512" hashValue="trc3ETaivl0aPZrfPiKlhlczksjyXJ6fFRS9tCXgc8hQg3BsS7gYnN8ypmbhQCI5rinGdy079LGN8NC5jvXR2w==" saltValue="xE12NFj5Fcgb4qbiTn/18Q==" spinCount="100000" sheet="1" objects="1" scenarios="1"/>
  <mergeCells count="20">
    <mergeCell ref="O14:O16"/>
    <mergeCell ref="P14:P16"/>
    <mergeCell ref="Q14:Q16"/>
    <mergeCell ref="R14:R16"/>
    <mergeCell ref="S14:S16"/>
    <mergeCell ref="C8:G8"/>
    <mergeCell ref="C10:G10"/>
    <mergeCell ref="B14:B16"/>
    <mergeCell ref="C14:C16"/>
    <mergeCell ref="M14:M16"/>
    <mergeCell ref="D15:D16"/>
    <mergeCell ref="E15:E16"/>
    <mergeCell ref="F15:F16"/>
    <mergeCell ref="G15:G16"/>
    <mergeCell ref="H15:H16"/>
    <mergeCell ref="N14:N16"/>
    <mergeCell ref="I15:I16"/>
    <mergeCell ref="J15:J16"/>
    <mergeCell ref="K15:K16"/>
    <mergeCell ref="L15:L16"/>
  </mergeCells>
  <conditionalFormatting sqref="B17:S17">
    <cfRule type="expression" dxfId="1704" priority="93">
      <formula>$B$17="FERIADO"</formula>
    </cfRule>
    <cfRule type="expression" dxfId="1703" priority="62">
      <formula>$B$17="TERÇA-FEIRA"</formula>
    </cfRule>
    <cfRule type="expression" dxfId="1702" priority="61">
      <formula>$B$17="QUINTA-FEIRA"</formula>
    </cfRule>
    <cfRule type="expression" dxfId="1701" priority="154">
      <formula>$B$17="SÁBADO"</formula>
    </cfRule>
    <cfRule type="expression" dxfId="1700" priority="124">
      <formula>$B$17="DOMINGO"</formula>
    </cfRule>
  </conditionalFormatting>
  <conditionalFormatting sqref="B18:S18">
    <cfRule type="expression" dxfId="1699" priority="123">
      <formula>$B$18="DOMINGO"</formula>
    </cfRule>
    <cfRule type="expression" dxfId="1698" priority="92">
      <formula>$B$18="FERIADO"</formula>
    </cfRule>
    <cfRule type="expression" dxfId="1697" priority="60">
      <formula>$B$18="TERÇA-FEIRA"</formula>
    </cfRule>
    <cfRule type="expression" dxfId="1696" priority="59">
      <formula>$B$18="QUINTA-FEIRA"</formula>
    </cfRule>
    <cfRule type="expression" dxfId="1695" priority="153">
      <formula>$B$18="SÁBADO"</formula>
    </cfRule>
  </conditionalFormatting>
  <conditionalFormatting sqref="B19:S19">
    <cfRule type="expression" dxfId="1694" priority="58">
      <formula>$B$19="TERÇA-FEIRA"</formula>
    </cfRule>
    <cfRule type="expression" dxfId="1693" priority="122">
      <formula>$B$19="DOMINGO"</formula>
    </cfRule>
    <cfRule type="expression" dxfId="1692" priority="57">
      <formula>$B$19="QUINTA-FEIRA"</formula>
    </cfRule>
    <cfRule type="expression" dxfId="1691" priority="91">
      <formula>$B$19="FERIADO"</formula>
    </cfRule>
    <cfRule type="expression" dxfId="1690" priority="152">
      <formula>$B$19="SÁBADO"</formula>
    </cfRule>
  </conditionalFormatting>
  <conditionalFormatting sqref="B20:S20">
    <cfRule type="expression" dxfId="1689" priority="63">
      <formula>$B$20="FERIADO"</formula>
    </cfRule>
    <cfRule type="expression" dxfId="1688" priority="121">
      <formula>$B$20="DOMINGO"</formula>
    </cfRule>
    <cfRule type="expression" dxfId="1687" priority="56">
      <formula>$B$20="TERÇA-FEIRA"</formula>
    </cfRule>
    <cfRule type="expression" dxfId="1686" priority="55">
      <formula>$B$20="QUINTA-FEIRA"</formula>
    </cfRule>
    <cfRule type="expression" dxfId="1685" priority="151">
      <formula>$B$20="SÁBADO"</formula>
    </cfRule>
  </conditionalFormatting>
  <conditionalFormatting sqref="B21:S21">
    <cfRule type="expression" dxfId="1684" priority="53">
      <formula>$B$21="QUINTA-FEIRA"</formula>
    </cfRule>
    <cfRule type="expression" dxfId="1683" priority="120">
      <formula>$B$21="DOMINGO"</formula>
    </cfRule>
    <cfRule type="expression" dxfId="1682" priority="54">
      <formula>$B$21="TERÇA-FEIRA"</formula>
    </cfRule>
    <cfRule type="expression" dxfId="1681" priority="90">
      <formula>$B$21="FERIADO"</formula>
    </cfRule>
    <cfRule type="expression" dxfId="1680" priority="150">
      <formula>$B$21="SÁBADO"</formula>
    </cfRule>
  </conditionalFormatting>
  <conditionalFormatting sqref="B22:S22">
    <cfRule type="expression" dxfId="1679" priority="51">
      <formula>$B$22="QUINTA-FEIRA"</formula>
    </cfRule>
    <cfRule type="expression" dxfId="1678" priority="52">
      <formula>$B$22="TERÇA-FEIRA"</formula>
    </cfRule>
    <cfRule type="expression" dxfId="1677" priority="119">
      <formula>$B$22="DOMINGO"</formula>
    </cfRule>
    <cfRule type="expression" dxfId="1676" priority="155">
      <formula>$B$22="SÁBADO"</formula>
    </cfRule>
    <cfRule type="expression" dxfId="1675" priority="89">
      <formula>$B$22="FERIADO"</formula>
    </cfRule>
  </conditionalFormatting>
  <conditionalFormatting sqref="B23:S23">
    <cfRule type="expression" dxfId="1674" priority="88">
      <formula>$B$23="FERIADO"</formula>
    </cfRule>
    <cfRule type="expression" dxfId="1673" priority="49">
      <formula>$B$23="QUINTA-FEIRA"</formula>
    </cfRule>
    <cfRule type="expression" dxfId="1672" priority="149">
      <formula>$B$23="SÁBADO"</formula>
    </cfRule>
    <cfRule type="expression" dxfId="1671" priority="118">
      <formula>$B$23="DOMINGO"</formula>
    </cfRule>
    <cfRule type="expression" dxfId="1670" priority="50">
      <formula>$B$23="TERÇA-FEIRA"</formula>
    </cfRule>
  </conditionalFormatting>
  <conditionalFormatting sqref="B24:S24">
    <cfRule type="expression" dxfId="1669" priority="87">
      <formula>$B$24="FERIADO"</formula>
    </cfRule>
    <cfRule type="expression" dxfId="1668" priority="148">
      <formula>$B$24="SÁBADO"</formula>
    </cfRule>
    <cfRule type="expression" dxfId="1667" priority="117">
      <formula>$B$24="DOMINGO"</formula>
    </cfRule>
    <cfRule type="expression" dxfId="1666" priority="48">
      <formula>$B$24="TERÇA-FEIRA"</formula>
    </cfRule>
    <cfRule type="expression" dxfId="1665" priority="47">
      <formula>$B$24="QUINTA-FEIRA"</formula>
    </cfRule>
  </conditionalFormatting>
  <conditionalFormatting sqref="B25:S25">
    <cfRule type="expression" dxfId="1664" priority="46">
      <formula>$B$25="TERÇA-FEIRA"</formula>
    </cfRule>
    <cfRule type="expression" dxfId="1663" priority="45">
      <formula>$B$25="QUINTA-FEIRA"</formula>
    </cfRule>
    <cfRule type="expression" dxfId="1662" priority="116">
      <formula>$B$25="DOMINGO"</formula>
    </cfRule>
    <cfRule type="expression" dxfId="1661" priority="147">
      <formula>$B$25="SÁBADO"</formula>
    </cfRule>
    <cfRule type="expression" dxfId="1660" priority="86">
      <formula>$B$25="FERIADO"</formula>
    </cfRule>
  </conditionalFormatting>
  <conditionalFormatting sqref="B26:S26">
    <cfRule type="expression" dxfId="1659" priority="115">
      <formula>$B$26="DOMINGO"</formula>
    </cfRule>
    <cfRule type="expression" dxfId="1658" priority="146">
      <formula>$B$26="SÁBADO"</formula>
    </cfRule>
    <cfRule type="expression" dxfId="1657" priority="85">
      <formula>$B$26="FERIADO"</formula>
    </cfRule>
    <cfRule type="expression" dxfId="1656" priority="43">
      <formula>$B$26="QUINTA-FEIRA"</formula>
    </cfRule>
    <cfRule type="expression" dxfId="1655" priority="44">
      <formula>$B$26="TERÇA-FEIRA"</formula>
    </cfRule>
  </conditionalFormatting>
  <conditionalFormatting sqref="B27:S27">
    <cfRule type="expression" dxfId="1654" priority="42">
      <formula>$B$27="TERÇA-FEIRA"</formula>
    </cfRule>
    <cfRule type="expression" dxfId="1653" priority="145">
      <formula>$B$27="SÁBADO"</formula>
    </cfRule>
    <cfRule type="expression" dxfId="1652" priority="114">
      <formula>$B$27="DOMINGO"</formula>
    </cfRule>
    <cfRule type="expression" dxfId="1651" priority="41">
      <formula>$B$27="QUINTA-FEIRA"</formula>
    </cfRule>
    <cfRule type="expression" dxfId="1650" priority="84">
      <formula>$B$27="FERIADO"</formula>
    </cfRule>
  </conditionalFormatting>
  <conditionalFormatting sqref="B28:S28">
    <cfRule type="expression" dxfId="1649" priority="113">
      <formula>$B$28="DOMINGO"</formula>
    </cfRule>
    <cfRule type="expression" dxfId="1648" priority="144">
      <formula>$B$28="SÁBADO"</formula>
    </cfRule>
    <cfRule type="expression" dxfId="1647" priority="40">
      <formula>$B$28="TERÇA-FEIRA"</formula>
    </cfRule>
    <cfRule type="expression" dxfId="1646" priority="39">
      <formula>$B$28="QUINTA-FEIRA"</formula>
    </cfRule>
    <cfRule type="expression" dxfId="1645" priority="83">
      <formula>$B$28="FERIADO"</formula>
    </cfRule>
  </conditionalFormatting>
  <conditionalFormatting sqref="B29:S29">
    <cfRule type="expression" dxfId="1644" priority="112">
      <formula>$B$29="DOMINGO"</formula>
    </cfRule>
    <cfRule type="expression" dxfId="1643" priority="143">
      <formula>$B$29="SÁBADO"</formula>
    </cfRule>
    <cfRule type="expression" dxfId="1642" priority="38">
      <formula>$B$29="TERÇA-FEIRA"</formula>
    </cfRule>
    <cfRule type="expression" dxfId="1641" priority="37">
      <formula>$B$29="QUINTA-FEIRA"</formula>
    </cfRule>
    <cfRule type="expression" dxfId="1640" priority="82">
      <formula>$B$29="FERIADO"</formula>
    </cfRule>
  </conditionalFormatting>
  <conditionalFormatting sqref="B30:S30">
    <cfRule type="expression" dxfId="1639" priority="111">
      <formula>$B$30="DOMINGO"</formula>
    </cfRule>
    <cfRule type="expression" dxfId="1638" priority="142">
      <formula>$B$30="SÁBADO"</formula>
    </cfRule>
    <cfRule type="expression" dxfId="1637" priority="36">
      <formula>$B$30="TERÇA-FEIRA"</formula>
    </cfRule>
    <cfRule type="expression" dxfId="1636" priority="35">
      <formula>$B$30="QUINTA-FEIRA"</formula>
    </cfRule>
    <cfRule type="expression" dxfId="1635" priority="81">
      <formula>$B$30="FERIADO"</formula>
    </cfRule>
  </conditionalFormatting>
  <conditionalFormatting sqref="B31:S31">
    <cfRule type="expression" dxfId="1634" priority="141">
      <formula>$B$31="SÁBADO"</formula>
    </cfRule>
    <cfRule type="expression" dxfId="1633" priority="34">
      <formula>$B$31="TERÇA-FEIRA"</formula>
    </cfRule>
    <cfRule type="expression" dxfId="1632" priority="33">
      <formula>$B$31="QUINTA-FEIRA"</formula>
    </cfRule>
    <cfRule type="expression" dxfId="1631" priority="80">
      <formula>$B$31="FERIADO"</formula>
    </cfRule>
    <cfRule type="expression" dxfId="1630" priority="110">
      <formula>$B$31="DOMINGO"</formula>
    </cfRule>
  </conditionalFormatting>
  <conditionalFormatting sqref="B32:S32">
    <cfRule type="expression" dxfId="1629" priority="140">
      <formula>$B$32="SÁBADO"</formula>
    </cfRule>
    <cfRule type="expression" dxfId="1628" priority="32">
      <formula>$B$32="TERÇA-FEIRA"</formula>
    </cfRule>
    <cfRule type="expression" dxfId="1627" priority="31">
      <formula>$B$32="QUINTA-FEIRA"</formula>
    </cfRule>
    <cfRule type="expression" dxfId="1626" priority="79">
      <formula>$B$32="FERIADO"</formula>
    </cfRule>
    <cfRule type="expression" dxfId="1625" priority="109">
      <formula>$B$32="DOMINGO"</formula>
    </cfRule>
  </conditionalFormatting>
  <conditionalFormatting sqref="B33:S33">
    <cfRule type="expression" dxfId="1624" priority="29">
      <formula>$B$33="QUINTA-FEIRA"</formula>
    </cfRule>
    <cfRule type="expression" dxfId="1623" priority="30">
      <formula>$B$33="TERÇA-FEIRA"</formula>
    </cfRule>
    <cfRule type="expression" dxfId="1622" priority="78">
      <formula>$B$33="FERIADO"</formula>
    </cfRule>
    <cfRule type="expression" dxfId="1621" priority="108">
      <formula>$B$33="DOMINGO"</formula>
    </cfRule>
    <cfRule type="expression" dxfId="1620" priority="139">
      <formula>$B$33="SÁBADO"</formula>
    </cfRule>
  </conditionalFormatting>
  <conditionalFormatting sqref="B34:S34">
    <cfRule type="expression" dxfId="1619" priority="138">
      <formula>$B$34="SÁBADO"</formula>
    </cfRule>
    <cfRule type="expression" dxfId="1618" priority="107">
      <formula>$B$34="DOMINGO"</formula>
    </cfRule>
    <cfRule type="expression" dxfId="1617" priority="77">
      <formula>$B$34="FERIADO"</formula>
    </cfRule>
    <cfRule type="expression" dxfId="1616" priority="28">
      <formula>$B$34="TERÇA-FEIRA"</formula>
    </cfRule>
    <cfRule type="expression" dxfId="1615" priority="27">
      <formula>$B$34="QUINTA-FEIRA"</formula>
    </cfRule>
  </conditionalFormatting>
  <conditionalFormatting sqref="B35:S35">
    <cfRule type="expression" dxfId="1614" priority="76">
      <formula>$B$35="FERIADO"</formula>
    </cfRule>
    <cfRule type="expression" dxfId="1613" priority="137">
      <formula>$B$35="SÁBADO"</formula>
    </cfRule>
    <cfRule type="expression" dxfId="1612" priority="106">
      <formula>$B$35="DOMINGO"</formula>
    </cfRule>
    <cfRule type="expression" dxfId="1611" priority="26">
      <formula>$B$35="TERÇA-FEIRA"</formula>
    </cfRule>
    <cfRule type="expression" dxfId="1610" priority="25">
      <formula>$B$35="QUINTA-FEIRA"</formula>
    </cfRule>
  </conditionalFormatting>
  <conditionalFormatting sqref="B36:S36">
    <cfRule type="expression" dxfId="1609" priority="75">
      <formula>$B$36="FERIADO"</formula>
    </cfRule>
    <cfRule type="expression" dxfId="1608" priority="136">
      <formula>$B$36="SÁBADO"</formula>
    </cfRule>
    <cfRule type="expression" dxfId="1607" priority="105">
      <formula>$B$36="DOMINGO"</formula>
    </cfRule>
    <cfRule type="expression" dxfId="1606" priority="24">
      <formula>$B$36="TERÇA-FEIRA"</formula>
    </cfRule>
    <cfRule type="expression" dxfId="1605" priority="23">
      <formula>$B$36="QUINTA-FEIRA"</formula>
    </cfRule>
  </conditionalFormatting>
  <conditionalFormatting sqref="B37:S37">
    <cfRule type="expression" dxfId="1604" priority="21">
      <formula>$B$37="QUINTA-FEIRA"</formula>
    </cfRule>
    <cfRule type="expression" dxfId="1603" priority="74">
      <formula>$B$37="FERIADO"</formula>
    </cfRule>
    <cfRule type="expression" dxfId="1602" priority="135">
      <formula>$B$37="SÁBADO"</formula>
    </cfRule>
    <cfRule type="expression" dxfId="1601" priority="104">
      <formula>$B$37="DOMINGO"</formula>
    </cfRule>
    <cfRule type="expression" dxfId="1600" priority="22">
      <formula>$B$37="TERÇA-FEIRA"</formula>
    </cfRule>
  </conditionalFormatting>
  <conditionalFormatting sqref="B38:S38">
    <cfRule type="expression" dxfId="1599" priority="19">
      <formula>$B$38="QUINTA-FEIRA"</formula>
    </cfRule>
    <cfRule type="expression" dxfId="1598" priority="73">
      <formula>$B$38="FERIADO"</formula>
    </cfRule>
    <cfRule type="expression" dxfId="1597" priority="20">
      <formula>$B$38="TERÇA-FEIRA"</formula>
    </cfRule>
    <cfRule type="expression" dxfId="1596" priority="134">
      <formula>$B$38="SÁBADO"</formula>
    </cfRule>
    <cfRule type="expression" dxfId="1595" priority="103">
      <formula>$B$38="DOMINGO"</formula>
    </cfRule>
  </conditionalFormatting>
  <conditionalFormatting sqref="B39:S39">
    <cfRule type="expression" dxfId="1594" priority="102">
      <formula>$B$39="DOMINGO"</formula>
    </cfRule>
    <cfRule type="expression" dxfId="1593" priority="18">
      <formula>$B$39="TERÇA-FEIRA"</formula>
    </cfRule>
    <cfRule type="expression" dxfId="1592" priority="72">
      <formula>$B$39="FERIADO"</formula>
    </cfRule>
    <cfRule type="expression" dxfId="1591" priority="17">
      <formula>$B$39="QUINTA-FEIRA"</formula>
    </cfRule>
    <cfRule type="expression" dxfId="1590" priority="133">
      <formula>$B$39="SÁBADO"</formula>
    </cfRule>
  </conditionalFormatting>
  <conditionalFormatting sqref="B40:S40">
    <cfRule type="expression" dxfId="1589" priority="15">
      <formula>$B$40="QUINTA-FEIRA"</formula>
    </cfRule>
    <cfRule type="expression" dxfId="1588" priority="132">
      <formula>$B$40="SÁBADO"</formula>
    </cfRule>
    <cfRule type="expression" dxfId="1587" priority="71">
      <formula>$B$40="FERIADO"</formula>
    </cfRule>
    <cfRule type="expression" dxfId="1586" priority="101">
      <formula>$B$40="DOMINGO"</formula>
    </cfRule>
    <cfRule type="expression" dxfId="1585" priority="16">
      <formula>$B$40="TERÇA-FEIRA"</formula>
    </cfRule>
  </conditionalFormatting>
  <conditionalFormatting sqref="B41:S41">
    <cfRule type="expression" dxfId="1584" priority="131">
      <formula>$B$41="SÁBADO"</formula>
    </cfRule>
    <cfRule type="expression" dxfId="1583" priority="14">
      <formula>$B$41="TERÇA-FEIRA"</formula>
    </cfRule>
    <cfRule type="expression" dxfId="1582" priority="100">
      <formula>$B$41="DOMINGO"</formula>
    </cfRule>
    <cfRule type="expression" dxfId="1581" priority="70">
      <formula>$B$41="FERIADO"</formula>
    </cfRule>
    <cfRule type="expression" dxfId="1580" priority="13">
      <formula>$B$41="QUINTA-FEIRA"</formula>
    </cfRule>
  </conditionalFormatting>
  <conditionalFormatting sqref="B42:S42">
    <cfRule type="expression" dxfId="1579" priority="69">
      <formula>$B$42="FERIADO"</formula>
    </cfRule>
    <cfRule type="expression" dxfId="1578" priority="12">
      <formula>$B$42="TERÇA-FEIRA"</formula>
    </cfRule>
    <cfRule type="expression" dxfId="1577" priority="130">
      <formula>$B$42="SÁBADO"</formula>
    </cfRule>
    <cfRule type="expression" dxfId="1576" priority="11">
      <formula>$B$42="QUINTA-FEIRA"</formula>
    </cfRule>
    <cfRule type="expression" dxfId="1575" priority="99">
      <formula>$B$42="DOMINGO"</formula>
    </cfRule>
  </conditionalFormatting>
  <conditionalFormatting sqref="B43:S43">
    <cfRule type="expression" dxfId="1574" priority="68">
      <formula>$B$43="FERIADO"</formula>
    </cfRule>
    <cfRule type="expression" dxfId="1573" priority="9">
      <formula>$B$43="QUINTA-FEIRA"</formula>
    </cfRule>
    <cfRule type="expression" dxfId="1572" priority="10">
      <formula>$B$43="TERÇA-FEIRA"</formula>
    </cfRule>
    <cfRule type="expression" dxfId="1571" priority="129">
      <formula>$B$43="SÁBADO"</formula>
    </cfRule>
    <cfRule type="expression" dxfId="1570" priority="98">
      <formula>$B$43="DOMINGO"</formula>
    </cfRule>
  </conditionalFormatting>
  <conditionalFormatting sqref="B44:S44">
    <cfRule type="expression" dxfId="1569" priority="67">
      <formula>$B$44="FERIADO"</formula>
    </cfRule>
    <cfRule type="expression" dxfId="1568" priority="97">
      <formula>$B$44="DOMINGO"</formula>
    </cfRule>
    <cfRule type="expression" dxfId="1567" priority="128">
      <formula>$B$44="SÁBADO"</formula>
    </cfRule>
    <cfRule type="expression" dxfId="1566" priority="8">
      <formula>$B$44="TERÇA-FEIRA"</formula>
    </cfRule>
    <cfRule type="expression" dxfId="1565" priority="7">
      <formula>$B$44="QUINTA-FEIRA"</formula>
    </cfRule>
  </conditionalFormatting>
  <conditionalFormatting sqref="B45:S45">
    <cfRule type="expression" dxfId="1564" priority="6">
      <formula>$B$45="TERÇA-FEIRA"</formula>
    </cfRule>
    <cfRule type="expression" dxfId="1563" priority="5">
      <formula>$B$45="QUINTA-FEIRA"</formula>
    </cfRule>
    <cfRule type="expression" dxfId="1562" priority="127">
      <formula>$B$45="SÁBADO"</formula>
    </cfRule>
    <cfRule type="expression" dxfId="1561" priority="66">
      <formula>$B$45="FERIADO"</formula>
    </cfRule>
    <cfRule type="expression" dxfId="1560" priority="96">
      <formula>$B$45="DOMINGO"</formula>
    </cfRule>
  </conditionalFormatting>
  <conditionalFormatting sqref="B46:S46">
    <cfRule type="expression" dxfId="1559" priority="95">
      <formula>$B$46="DOMINGO"</formula>
    </cfRule>
    <cfRule type="expression" dxfId="1558" priority="3">
      <formula>$B$46="QUINTA-FEIRA"</formula>
    </cfRule>
    <cfRule type="expression" dxfId="1557" priority="65">
      <formula>$B$46="FERIADO"</formula>
    </cfRule>
    <cfRule type="expression" dxfId="1556" priority="126">
      <formula>$B$46="SÁBADO"</formula>
    </cfRule>
    <cfRule type="expression" dxfId="1555" priority="4">
      <formula>$B$46="TERÇA-FEIRA"</formula>
    </cfRule>
  </conditionalFormatting>
  <conditionalFormatting sqref="B47:S47">
    <cfRule type="expression" dxfId="1554" priority="125">
      <formula>$B$47="SÁBADO"</formula>
    </cfRule>
    <cfRule type="expression" dxfId="1553" priority="2">
      <formula>$B$47="TERÇA-FEIRA"</formula>
    </cfRule>
    <cfRule type="expression" dxfId="1552" priority="1">
      <formula>$B$47="QUINTA-FEIRA"</formula>
    </cfRule>
    <cfRule type="expression" dxfId="1551" priority="64">
      <formula>$B$47="FERIADO"</formula>
    </cfRule>
    <cfRule type="expression" dxfId="1550" priority="94">
      <formula>$B$47="DOMINGO"</formula>
    </cfRule>
  </conditionalFormatting>
  <pageMargins left="0.23622047244094488" right="0.23622047244094488" top="0.19685039370078741" bottom="0.19685039370078741" header="0.31496062992125984" footer="0.31496062992125984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6A775-EFC4-4337-90FA-133EF1C98F59}">
  <dimension ref="A2:AK185"/>
  <sheetViews>
    <sheetView showGridLines="0" zoomScaleNormal="100" workbookViewId="0">
      <selection activeCell="C8" sqref="C8:G8"/>
    </sheetView>
  </sheetViews>
  <sheetFormatPr defaultColWidth="9.140625" defaultRowHeight="11.25" x14ac:dyDescent="0.2"/>
  <cols>
    <col min="1" max="1" width="9.140625" style="6"/>
    <col min="2" max="2" width="14.5703125" style="5" customWidth="1"/>
    <col min="3" max="3" width="5.7109375" style="5" customWidth="1"/>
    <col min="4" max="5" width="8.7109375" style="8" customWidth="1"/>
    <col min="6" max="6" width="7.5703125" style="8" customWidth="1"/>
    <col min="7" max="8" width="8.7109375" style="8" customWidth="1"/>
    <col min="9" max="9" width="10" style="6" customWidth="1"/>
    <col min="10" max="12" width="9.85546875" style="6" customWidth="1"/>
    <col min="13" max="13" width="10.5703125" style="6" customWidth="1"/>
    <col min="14" max="14" width="9.42578125" style="6" customWidth="1"/>
    <col min="15" max="15" width="14.28515625" style="6" customWidth="1"/>
    <col min="16" max="16" width="13.85546875" style="6" customWidth="1"/>
    <col min="17" max="18" width="9.5703125" style="6" customWidth="1"/>
    <col min="19" max="19" width="8.7109375" style="6" customWidth="1"/>
    <col min="20" max="20" width="4.85546875" style="84" bestFit="1" customWidth="1"/>
    <col min="21" max="21" width="3.28515625" style="84" customWidth="1"/>
    <col min="22" max="22" width="22.85546875" style="53" customWidth="1"/>
    <col min="23" max="23" width="15.5703125" style="84" customWidth="1"/>
    <col min="24" max="24" width="22.85546875" style="84" customWidth="1"/>
    <col min="25" max="25" width="14" style="53" customWidth="1"/>
    <col min="26" max="26" width="9.140625" style="53"/>
    <col min="27" max="27" width="11.28515625" style="53" customWidth="1"/>
    <col min="28" max="28" width="9.140625" style="53"/>
    <col min="29" max="16384" width="9.140625" style="6"/>
  </cols>
  <sheetData>
    <row r="2" spans="2:37" ht="13.5" customHeight="1" x14ac:dyDescent="0.2"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11"/>
      <c r="U2" s="11"/>
      <c r="V2" s="11"/>
      <c r="W2" s="11"/>
      <c r="X2" s="11"/>
      <c r="Y2" s="11"/>
    </row>
    <row r="3" spans="2:37" ht="13.5" customHeight="1" x14ac:dyDescent="0.2">
      <c r="C3" s="58" t="s">
        <v>20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7"/>
      <c r="S3" s="57"/>
      <c r="T3" s="12"/>
      <c r="U3" s="12"/>
      <c r="V3" s="11"/>
      <c r="W3" s="11"/>
      <c r="X3" s="11"/>
      <c r="Y3" s="11"/>
    </row>
    <row r="4" spans="2:37" ht="13.5" customHeight="1" x14ac:dyDescent="0.2">
      <c r="C4" s="14"/>
      <c r="D4" s="14"/>
      <c r="E4" s="10"/>
      <c r="F4" s="24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3"/>
      <c r="S4" s="13"/>
      <c r="T4" s="68"/>
      <c r="U4" s="68"/>
      <c r="V4" s="11"/>
      <c r="W4" s="12"/>
      <c r="X4" s="11"/>
      <c r="Y4" s="11"/>
    </row>
    <row r="5" spans="2:37" ht="13.5" customHeight="1" x14ac:dyDescent="0.2">
      <c r="C5" s="14"/>
      <c r="D5" s="14"/>
      <c r="E5" s="10"/>
      <c r="F5" s="24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3"/>
      <c r="S5" s="13"/>
      <c r="T5" s="68"/>
      <c r="U5" s="68"/>
      <c r="V5" s="11"/>
      <c r="W5" s="12"/>
      <c r="X5" s="11"/>
      <c r="Y5" s="11"/>
    </row>
    <row r="6" spans="2:37" ht="13.5" customHeight="1" x14ac:dyDescent="0.2">
      <c r="C6" s="14"/>
      <c r="D6" s="14"/>
      <c r="E6" s="10"/>
      <c r="F6" s="24"/>
      <c r="G6" s="10"/>
      <c r="H6" s="10"/>
      <c r="I6" s="89"/>
      <c r="J6" s="89"/>
      <c r="K6" s="89"/>
      <c r="L6" s="89"/>
      <c r="M6" s="10"/>
      <c r="N6" s="10"/>
      <c r="O6" s="10"/>
      <c r="P6" s="10"/>
      <c r="Q6" s="10"/>
      <c r="R6" s="13"/>
      <c r="S6" s="13"/>
      <c r="T6" s="68"/>
      <c r="U6" s="68"/>
      <c r="V6" s="11"/>
      <c r="W6" s="12"/>
      <c r="X6" s="11"/>
      <c r="Y6" s="11"/>
    </row>
    <row r="7" spans="2:37" ht="13.5" customHeight="1" x14ac:dyDescent="0.2">
      <c r="C7" s="14"/>
      <c r="D7" s="14"/>
      <c r="E7" s="10"/>
      <c r="F7" s="2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3"/>
      <c r="S7" s="13"/>
      <c r="T7" s="68"/>
      <c r="U7" s="68"/>
      <c r="V7" s="11"/>
      <c r="W7" s="12"/>
      <c r="X7" s="11"/>
      <c r="Y7" s="11"/>
    </row>
    <row r="8" spans="2:37" ht="13.5" customHeight="1" x14ac:dyDescent="0.2">
      <c r="B8" s="90" t="s">
        <v>35</v>
      </c>
      <c r="C8" s="94"/>
      <c r="D8" s="94"/>
      <c r="E8" s="94"/>
      <c r="F8" s="94"/>
      <c r="G8" s="94"/>
      <c r="H8" s="46"/>
      <c r="I8" s="46"/>
      <c r="O8" s="23"/>
      <c r="R8" s="15"/>
      <c r="S8" s="15"/>
      <c r="T8" s="68"/>
      <c r="U8" s="68"/>
      <c r="V8" s="11"/>
      <c r="Y8" s="11"/>
    </row>
    <row r="9" spans="2:37" ht="6.75" customHeight="1" x14ac:dyDescent="0.2">
      <c r="B9" s="90"/>
      <c r="C9" s="56"/>
      <c r="D9" s="56"/>
      <c r="E9" s="56"/>
      <c r="F9" s="56"/>
      <c r="G9" s="56"/>
      <c r="H9" s="46"/>
      <c r="I9" s="46"/>
      <c r="O9" s="23"/>
      <c r="R9" s="15"/>
      <c r="S9" s="15"/>
      <c r="T9" s="68"/>
      <c r="U9" s="68"/>
      <c r="V9" s="11"/>
      <c r="Y9" s="11"/>
    </row>
    <row r="10" spans="2:37" ht="13.5" customHeight="1" x14ac:dyDescent="0.2">
      <c r="B10" s="90" t="s">
        <v>36</v>
      </c>
      <c r="C10" s="94"/>
      <c r="D10" s="94"/>
      <c r="E10" s="94"/>
      <c r="F10" s="94"/>
      <c r="G10" s="94"/>
      <c r="H10" s="46"/>
      <c r="K10" s="91" t="s">
        <v>29</v>
      </c>
      <c r="L10" s="92"/>
      <c r="M10" s="92"/>
      <c r="N10" s="92"/>
      <c r="O10" s="92"/>
      <c r="P10" s="92"/>
      <c r="Q10" s="92"/>
      <c r="R10" s="92"/>
      <c r="S10" s="92"/>
      <c r="T10" s="68"/>
      <c r="U10" s="68"/>
      <c r="V10" s="11"/>
      <c r="W10" s="11"/>
      <c r="X10" s="11"/>
      <c r="Y10" s="11"/>
    </row>
    <row r="11" spans="2:37" ht="6.75" customHeight="1" x14ac:dyDescent="0.2">
      <c r="B11" s="90"/>
      <c r="C11" s="56"/>
      <c r="D11" s="56"/>
      <c r="E11" s="56"/>
      <c r="F11" s="55"/>
      <c r="G11" s="23"/>
      <c r="H11" s="46"/>
      <c r="I11" s="46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68"/>
      <c r="U11" s="68"/>
      <c r="V11" s="11"/>
      <c r="W11" s="11"/>
      <c r="X11" s="11"/>
      <c r="Y11" s="11"/>
    </row>
    <row r="12" spans="2:37" ht="13.5" customHeight="1" x14ac:dyDescent="0.2">
      <c r="B12" s="90" t="s">
        <v>37</v>
      </c>
      <c r="C12" s="54" t="s">
        <v>42</v>
      </c>
      <c r="F12" s="54"/>
      <c r="G12" s="54"/>
      <c r="H12" s="54"/>
      <c r="I12" s="54"/>
      <c r="J12" s="54"/>
      <c r="K12" s="54"/>
      <c r="L12" s="54"/>
      <c r="M12" s="54"/>
      <c r="N12" s="54"/>
      <c r="O12" s="54"/>
      <c r="R12" s="15"/>
      <c r="S12" s="15"/>
      <c r="T12" s="68"/>
      <c r="U12" s="68"/>
      <c r="V12" s="11"/>
      <c r="W12" s="11"/>
      <c r="X12" s="11"/>
      <c r="Y12" s="11"/>
      <c r="AC12" s="47"/>
      <c r="AD12" s="47"/>
      <c r="AE12" s="47"/>
      <c r="AF12" s="47"/>
      <c r="AG12" s="47"/>
      <c r="AH12" s="47"/>
      <c r="AI12" s="47"/>
      <c r="AJ12" s="47"/>
      <c r="AK12" s="47"/>
    </row>
    <row r="13" spans="2:37" ht="13.5" customHeight="1" thickBot="1" x14ac:dyDescent="0.25">
      <c r="B13" s="68"/>
      <c r="C13" s="68"/>
      <c r="D13" s="69"/>
      <c r="E13" s="68"/>
      <c r="F13" s="70"/>
      <c r="G13" s="68"/>
      <c r="H13" s="68"/>
      <c r="I13" s="71">
        <v>0</v>
      </c>
      <c r="J13" s="69"/>
      <c r="K13" s="69"/>
      <c r="L13" s="69"/>
      <c r="M13" s="72">
        <v>4.0972222222222222E-2</v>
      </c>
      <c r="N13" s="73">
        <v>4.1666666666666664E-2</v>
      </c>
      <c r="O13" s="11"/>
      <c r="P13" s="72">
        <v>8.3333333333333329E-2</v>
      </c>
      <c r="Q13" s="73">
        <v>0.25</v>
      </c>
      <c r="R13" s="69">
        <v>0.33263888888888887</v>
      </c>
      <c r="S13" s="69">
        <v>0.33333333333333331</v>
      </c>
      <c r="T13" s="68"/>
      <c r="U13" s="68"/>
      <c r="V13" s="11"/>
      <c r="W13" s="11"/>
      <c r="X13" s="11"/>
      <c r="Y13" s="11"/>
      <c r="AC13" s="47"/>
      <c r="AD13" s="47"/>
      <c r="AE13" s="47"/>
      <c r="AF13" s="47"/>
      <c r="AG13" s="47"/>
      <c r="AH13" s="47"/>
      <c r="AI13" s="47"/>
      <c r="AJ13" s="47"/>
      <c r="AK13" s="47"/>
    </row>
    <row r="14" spans="2:37" ht="13.5" customHeight="1" x14ac:dyDescent="0.2">
      <c r="B14" s="95" t="s">
        <v>28</v>
      </c>
      <c r="C14" s="103" t="s">
        <v>0</v>
      </c>
      <c r="D14" s="62" t="s">
        <v>1</v>
      </c>
      <c r="E14" s="63"/>
      <c r="F14" s="65"/>
      <c r="G14" s="62" t="s">
        <v>2</v>
      </c>
      <c r="H14" s="63"/>
      <c r="I14" s="64"/>
      <c r="J14" s="62" t="s">
        <v>33</v>
      </c>
      <c r="K14" s="63"/>
      <c r="L14" s="64"/>
      <c r="M14" s="119" t="s">
        <v>17</v>
      </c>
      <c r="N14" s="117" t="s">
        <v>3</v>
      </c>
      <c r="O14" s="125" t="s">
        <v>22</v>
      </c>
      <c r="P14" s="128" t="s">
        <v>16</v>
      </c>
      <c r="Q14" s="122" t="s">
        <v>23</v>
      </c>
      <c r="R14" s="100" t="s">
        <v>21</v>
      </c>
      <c r="S14" s="106" t="s">
        <v>34</v>
      </c>
      <c r="T14" s="12"/>
      <c r="U14" s="12"/>
      <c r="V14" s="11"/>
      <c r="W14" s="11"/>
      <c r="X14" s="85"/>
      <c r="Y14" s="11"/>
      <c r="AC14" s="47"/>
      <c r="AD14" s="47"/>
      <c r="AE14" s="47"/>
      <c r="AF14" s="47"/>
      <c r="AG14" s="47"/>
      <c r="AH14" s="47"/>
      <c r="AI14" s="47"/>
      <c r="AJ14" s="47"/>
      <c r="AK14" s="47"/>
    </row>
    <row r="15" spans="2:37" ht="13.5" customHeight="1" x14ac:dyDescent="0.2">
      <c r="B15" s="96"/>
      <c r="C15" s="104"/>
      <c r="D15" s="109" t="s">
        <v>4</v>
      </c>
      <c r="E15" s="115" t="s">
        <v>5</v>
      </c>
      <c r="F15" s="111" t="s">
        <v>24</v>
      </c>
      <c r="G15" s="113" t="s">
        <v>4</v>
      </c>
      <c r="H15" s="115" t="s">
        <v>5</v>
      </c>
      <c r="I15" s="98" t="s">
        <v>24</v>
      </c>
      <c r="J15" s="113" t="s">
        <v>4</v>
      </c>
      <c r="K15" s="115" t="s">
        <v>5</v>
      </c>
      <c r="L15" s="98" t="s">
        <v>24</v>
      </c>
      <c r="M15" s="120"/>
      <c r="N15" s="118"/>
      <c r="O15" s="126"/>
      <c r="P15" s="129"/>
      <c r="Q15" s="123" t="s">
        <v>6</v>
      </c>
      <c r="R15" s="101"/>
      <c r="S15" s="107" t="s">
        <v>7</v>
      </c>
      <c r="T15" s="12"/>
      <c r="U15" s="12"/>
      <c r="V15" s="11"/>
      <c r="W15" s="11"/>
      <c r="X15" s="11"/>
      <c r="Y15" s="11"/>
      <c r="AC15" s="47"/>
      <c r="AD15" s="47"/>
      <c r="AE15" s="47"/>
      <c r="AF15" s="47"/>
      <c r="AG15" s="47"/>
      <c r="AH15" s="47"/>
      <c r="AI15" s="47"/>
      <c r="AJ15" s="47"/>
      <c r="AK15" s="47"/>
    </row>
    <row r="16" spans="2:37" ht="13.5" customHeight="1" thickBot="1" x14ac:dyDescent="0.25">
      <c r="B16" s="97"/>
      <c r="C16" s="105"/>
      <c r="D16" s="110"/>
      <c r="E16" s="116"/>
      <c r="F16" s="112"/>
      <c r="G16" s="114"/>
      <c r="H16" s="116"/>
      <c r="I16" s="99"/>
      <c r="J16" s="114"/>
      <c r="K16" s="116"/>
      <c r="L16" s="99"/>
      <c r="M16" s="121"/>
      <c r="N16" s="99"/>
      <c r="O16" s="127"/>
      <c r="P16" s="130"/>
      <c r="Q16" s="124" t="s">
        <v>8</v>
      </c>
      <c r="R16" s="102"/>
      <c r="S16" s="108"/>
      <c r="T16" s="12"/>
      <c r="U16" s="12"/>
      <c r="V16" s="12"/>
      <c r="W16" s="12"/>
      <c r="X16" s="12"/>
      <c r="Y16" s="11"/>
      <c r="AC16" s="47"/>
      <c r="AD16" s="47"/>
      <c r="AE16" s="47"/>
      <c r="AF16" s="47"/>
      <c r="AG16" s="47"/>
      <c r="AH16" s="47"/>
      <c r="AI16" s="47"/>
      <c r="AJ16" s="47"/>
      <c r="AK16" s="47"/>
    </row>
    <row r="17" spans="2:37" ht="13.5" customHeight="1" x14ac:dyDescent="0.2">
      <c r="B17" s="27" t="s">
        <v>9</v>
      </c>
      <c r="C17" s="49">
        <v>1</v>
      </c>
      <c r="D17" s="29">
        <v>0</v>
      </c>
      <c r="E17" s="30">
        <v>0</v>
      </c>
      <c r="F17" s="31">
        <f t="shared" ref="F17:F24" si="0">IF(E17&gt;D17,SUM(E17-D17),$I$13)</f>
        <v>0</v>
      </c>
      <c r="G17" s="29">
        <v>0</v>
      </c>
      <c r="H17" s="30">
        <v>0</v>
      </c>
      <c r="I17" s="32">
        <f t="shared" ref="I17:I32" si="1">IF(H17&gt;G17,SUM(H17-G17),$I$13)</f>
        <v>0</v>
      </c>
      <c r="J17" s="29">
        <v>0</v>
      </c>
      <c r="K17" s="30">
        <v>0</v>
      </c>
      <c r="L17" s="32">
        <f>IF(K17&gt;J17,SUM(K17-J17),$I$13)</f>
        <v>0</v>
      </c>
      <c r="M17" s="33">
        <f>IF(AND(E17&gt;$I$13,G17&gt;$I$13,H17&gt;$I$13,J17&gt;$I$13),(J17-H17)+(G17-E17),IF(AND(E17&gt;$I$13,G17&gt;$I$13),G17-E17,(IF(AND(H17&gt;0,J17&gt;0),J17-H17,$I$13))))</f>
        <v>0</v>
      </c>
      <c r="N17" s="34">
        <f>(E17-D17)+(H17-G17)+(K17-J17)</f>
        <v>0</v>
      </c>
      <c r="O17" s="66">
        <f t="shared" ref="O17:O47" si="2">IF(OR(B17="SÁBADO",B17="DOMINGO",B17="FERIADO"),$I$13,IF(N17&gt;=$S$13,$P$13,IF(AND(N17&lt;=$S$13,N17&gt;$Q$13),N17-$Q$13,$I$13)))</f>
        <v>0</v>
      </c>
      <c r="P17" s="32" t="str">
        <f>IF(T17&lt;=0,"0:00",N17-$S$13)</f>
        <v>0:00</v>
      </c>
      <c r="Q17" s="50">
        <f t="shared" ref="Q17:Q47" si="3">IF(B17="SÁBADO",N17,IF(B17="DOMINGO",N17,IF(B17="FERIADO",N17,P17)))</f>
        <v>0</v>
      </c>
      <c r="R17" s="51">
        <f t="shared" ref="R17:R47" si="4">IF(W17&lt;$I$13,$I$13,IF(AND(N17&gt;=$S$13,M17&lt;=$M$13),W17,Q17))</f>
        <v>0</v>
      </c>
      <c r="S17" s="35">
        <f>R17</f>
        <v>0</v>
      </c>
      <c r="T17" s="86">
        <f t="shared" ref="T17:T45" si="5">N17-$S$13</f>
        <v>-0.33333333333333331</v>
      </c>
      <c r="U17" s="86"/>
      <c r="V17" s="87">
        <f t="shared" ref="V17:V47" si="6">$Q$13-N17</f>
        <v>0.25</v>
      </c>
      <c r="W17" s="86">
        <f t="shared" ref="W17:W47" si="7">IF(AND(N17&gt;=$S$13,M17&gt;$M$13),Q17,Q17-($N$13-M17))</f>
        <v>-4.1666666666666664E-2</v>
      </c>
      <c r="X17" s="11"/>
      <c r="Y17" s="74">
        <f t="shared" ref="Y17:Y47" si="8">IF(G17&gt;0,G17-E17,$I$13)</f>
        <v>0</v>
      </c>
      <c r="Z17" s="74">
        <f t="shared" ref="Z17:Z47" si="9">IF(J17&gt;0,J17-H17,$I$13)</f>
        <v>0</v>
      </c>
      <c r="AA17" s="75">
        <f>Y17+Z17</f>
        <v>0</v>
      </c>
      <c r="AC17" s="47"/>
      <c r="AD17" s="47"/>
      <c r="AE17" s="47"/>
      <c r="AF17" s="47"/>
      <c r="AG17" s="47"/>
      <c r="AH17" s="47"/>
      <c r="AI17" s="47"/>
      <c r="AJ17" s="47"/>
      <c r="AK17" s="47"/>
    </row>
    <row r="18" spans="2:37" ht="13.5" customHeight="1" x14ac:dyDescent="0.2">
      <c r="B18" s="27" t="s">
        <v>10</v>
      </c>
      <c r="C18" s="28">
        <v>2</v>
      </c>
      <c r="D18" s="29">
        <v>0</v>
      </c>
      <c r="E18" s="30">
        <v>0</v>
      </c>
      <c r="F18" s="31">
        <f t="shared" si="0"/>
        <v>0</v>
      </c>
      <c r="G18" s="29">
        <v>0</v>
      </c>
      <c r="H18" s="30">
        <v>0</v>
      </c>
      <c r="I18" s="32">
        <f t="shared" si="1"/>
        <v>0</v>
      </c>
      <c r="J18" s="29">
        <v>0</v>
      </c>
      <c r="K18" s="30">
        <v>0</v>
      </c>
      <c r="L18" s="32">
        <f>IF(K18&gt;J18,SUM(K18-J18),$I$13)</f>
        <v>0</v>
      </c>
      <c r="M18" s="33">
        <f t="shared" ref="M18:M39" si="10">IF(AND(E18&gt;$I$13,G18&gt;$I$13,H18&gt;$I$13,J18&gt;$I$13),(J18-H18)+(G18-E18),IF(AND(E18&gt;$I$13,G18&gt;$I$13),G18-E18,(IF(AND(H18&gt;0,J18&gt;0),J18-H18,$I$13))))</f>
        <v>0</v>
      </c>
      <c r="N18" s="34">
        <f t="shared" ref="N18:N47" si="11">(E18-D18)+(H18-G18)+(K18-J18)</f>
        <v>0</v>
      </c>
      <c r="O18" s="34">
        <f t="shared" si="2"/>
        <v>0</v>
      </c>
      <c r="P18" s="32" t="str">
        <f t="shared" ref="P18:P47" si="12">IF(T18&lt;=0,"0:00",N18-$S$13)</f>
        <v>0:00</v>
      </c>
      <c r="Q18" s="34">
        <f t="shared" si="3"/>
        <v>0</v>
      </c>
      <c r="R18" s="32">
        <f t="shared" si="4"/>
        <v>0</v>
      </c>
      <c r="S18" s="35">
        <f t="shared" ref="S18:S47" si="13">R18</f>
        <v>0</v>
      </c>
      <c r="T18" s="86">
        <f t="shared" si="5"/>
        <v>-0.33333333333333331</v>
      </c>
      <c r="U18" s="86"/>
      <c r="V18" s="87">
        <f t="shared" si="6"/>
        <v>0.25</v>
      </c>
      <c r="W18" s="86">
        <f t="shared" si="7"/>
        <v>-4.1666666666666664E-2</v>
      </c>
      <c r="X18" s="86">
        <f t="shared" ref="X18:X47" si="14">IF(W18&lt;$I$13,$I$13,IF(AND(N18&gt;=$S$13,M18&gt;$M$13),W18,Q18))</f>
        <v>0</v>
      </c>
      <c r="Y18" s="74">
        <f t="shared" si="8"/>
        <v>0</v>
      </c>
      <c r="Z18" s="74">
        <f t="shared" si="9"/>
        <v>0</v>
      </c>
      <c r="AA18" s="75">
        <f t="shared" ref="AA18:AA47" si="15">Y18+Z18</f>
        <v>0</v>
      </c>
      <c r="AC18" s="47"/>
      <c r="AD18" s="47"/>
      <c r="AE18" s="47"/>
      <c r="AF18" s="47"/>
      <c r="AG18" s="47"/>
      <c r="AH18" s="47"/>
      <c r="AI18" s="47"/>
      <c r="AJ18" s="47"/>
      <c r="AK18" s="47"/>
    </row>
    <row r="19" spans="2:37" ht="13.5" customHeight="1" x14ac:dyDescent="0.2">
      <c r="B19" s="27" t="s">
        <v>38</v>
      </c>
      <c r="C19" s="28">
        <v>3</v>
      </c>
      <c r="D19" s="29">
        <v>0</v>
      </c>
      <c r="E19" s="30">
        <v>0</v>
      </c>
      <c r="F19" s="31">
        <f t="shared" si="0"/>
        <v>0</v>
      </c>
      <c r="G19" s="29">
        <v>0</v>
      </c>
      <c r="H19" s="30">
        <v>0</v>
      </c>
      <c r="I19" s="32">
        <f t="shared" si="1"/>
        <v>0</v>
      </c>
      <c r="J19" s="29">
        <v>0</v>
      </c>
      <c r="K19" s="30">
        <v>0</v>
      </c>
      <c r="L19" s="32">
        <f t="shared" ref="L19" si="16">IF(K19&gt;J19,SUM(K19-J19),$I$13)</f>
        <v>0</v>
      </c>
      <c r="M19" s="33">
        <f t="shared" si="10"/>
        <v>0</v>
      </c>
      <c r="N19" s="34">
        <f t="shared" si="11"/>
        <v>0</v>
      </c>
      <c r="O19" s="34">
        <f t="shared" si="2"/>
        <v>0</v>
      </c>
      <c r="P19" s="32" t="str">
        <f t="shared" si="12"/>
        <v>0:00</v>
      </c>
      <c r="Q19" s="34">
        <f t="shared" si="3"/>
        <v>0</v>
      </c>
      <c r="R19" s="32">
        <f t="shared" si="4"/>
        <v>0</v>
      </c>
      <c r="S19" s="35">
        <f t="shared" si="13"/>
        <v>0</v>
      </c>
      <c r="T19" s="86">
        <f t="shared" si="5"/>
        <v>-0.33333333333333331</v>
      </c>
      <c r="U19" s="86"/>
      <c r="V19" s="87">
        <f t="shared" si="6"/>
        <v>0.25</v>
      </c>
      <c r="W19" s="86">
        <f t="shared" si="7"/>
        <v>-4.1666666666666664E-2</v>
      </c>
      <c r="X19" s="86">
        <f t="shared" si="14"/>
        <v>0</v>
      </c>
      <c r="Y19" s="74">
        <f t="shared" si="8"/>
        <v>0</v>
      </c>
      <c r="Z19" s="74">
        <f t="shared" si="9"/>
        <v>0</v>
      </c>
      <c r="AA19" s="75">
        <f t="shared" si="15"/>
        <v>0</v>
      </c>
      <c r="AB19" s="76"/>
      <c r="AC19" s="77"/>
      <c r="AD19" s="47"/>
      <c r="AE19" s="47"/>
      <c r="AF19" s="47"/>
      <c r="AG19" s="47"/>
      <c r="AH19" s="47"/>
      <c r="AI19" s="47"/>
      <c r="AJ19" s="47"/>
      <c r="AK19" s="47"/>
    </row>
    <row r="20" spans="2:37" ht="13.5" customHeight="1" x14ac:dyDescent="0.2">
      <c r="B20" s="27" t="s">
        <v>38</v>
      </c>
      <c r="C20" s="25">
        <v>4</v>
      </c>
      <c r="D20" s="29">
        <v>0</v>
      </c>
      <c r="E20" s="30">
        <v>0</v>
      </c>
      <c r="F20" s="31">
        <f t="shared" si="0"/>
        <v>0</v>
      </c>
      <c r="G20" s="29">
        <v>0</v>
      </c>
      <c r="H20" s="30">
        <v>0</v>
      </c>
      <c r="I20" s="32">
        <f t="shared" si="1"/>
        <v>0</v>
      </c>
      <c r="J20" s="29">
        <v>0</v>
      </c>
      <c r="K20" s="30">
        <v>0</v>
      </c>
      <c r="L20" s="32">
        <f>IF(K20&gt;J20,SUM(K20-J20),$I$13)</f>
        <v>0</v>
      </c>
      <c r="M20" s="33">
        <f t="shared" si="10"/>
        <v>0</v>
      </c>
      <c r="N20" s="34">
        <f>(E20-D20)+(H20-G20)+(K20-J20)</f>
        <v>0</v>
      </c>
      <c r="O20" s="34">
        <f t="shared" si="2"/>
        <v>0</v>
      </c>
      <c r="P20" s="32" t="str">
        <f t="shared" si="12"/>
        <v>0:00</v>
      </c>
      <c r="Q20" s="34">
        <f>IF(B20="SÁBADO",N20,IF(B20="DOMINGO",N20,IF(B20="FERIADO",N20,P20)))</f>
        <v>0</v>
      </c>
      <c r="R20" s="32">
        <f t="shared" si="4"/>
        <v>0</v>
      </c>
      <c r="S20" s="35">
        <f t="shared" si="13"/>
        <v>0</v>
      </c>
      <c r="T20" s="86">
        <f t="shared" si="5"/>
        <v>-0.33333333333333331</v>
      </c>
      <c r="U20" s="86"/>
      <c r="V20" s="87">
        <f t="shared" si="6"/>
        <v>0.25</v>
      </c>
      <c r="W20" s="86">
        <f t="shared" si="7"/>
        <v>-4.1666666666666664E-2</v>
      </c>
      <c r="X20" s="86">
        <f t="shared" si="14"/>
        <v>0</v>
      </c>
      <c r="Y20" s="74">
        <f t="shared" si="8"/>
        <v>0</v>
      </c>
      <c r="Z20" s="74">
        <f t="shared" si="9"/>
        <v>0</v>
      </c>
      <c r="AA20" s="75">
        <f t="shared" si="15"/>
        <v>0</v>
      </c>
      <c r="AC20" s="47"/>
      <c r="AD20" s="47"/>
      <c r="AE20" s="47"/>
      <c r="AF20" s="47"/>
      <c r="AG20" s="47"/>
      <c r="AH20" s="47"/>
      <c r="AI20" s="47"/>
      <c r="AJ20" s="47"/>
      <c r="AK20" s="47"/>
    </row>
    <row r="21" spans="2:37" ht="13.5" customHeight="1" x14ac:dyDescent="0.2">
      <c r="B21" s="27" t="s">
        <v>13</v>
      </c>
      <c r="C21" s="28">
        <v>5</v>
      </c>
      <c r="D21" s="29">
        <v>0</v>
      </c>
      <c r="E21" s="30">
        <v>0</v>
      </c>
      <c r="F21" s="31">
        <f t="shared" si="0"/>
        <v>0</v>
      </c>
      <c r="G21" s="29">
        <v>0</v>
      </c>
      <c r="H21" s="30">
        <v>0</v>
      </c>
      <c r="I21" s="32">
        <f t="shared" si="1"/>
        <v>0</v>
      </c>
      <c r="J21" s="29">
        <v>0</v>
      </c>
      <c r="K21" s="30">
        <v>0</v>
      </c>
      <c r="L21" s="32">
        <f>IF(K21&gt;J21,SUM(K21-J21),$I$13)</f>
        <v>0</v>
      </c>
      <c r="M21" s="33">
        <f t="shared" si="10"/>
        <v>0</v>
      </c>
      <c r="N21" s="34">
        <f t="shared" si="11"/>
        <v>0</v>
      </c>
      <c r="O21" s="34">
        <f t="shared" si="2"/>
        <v>0</v>
      </c>
      <c r="P21" s="32" t="str">
        <f t="shared" si="12"/>
        <v>0:00</v>
      </c>
      <c r="Q21" s="34" t="str">
        <f t="shared" si="3"/>
        <v>0:00</v>
      </c>
      <c r="R21" s="32">
        <f t="shared" si="4"/>
        <v>0</v>
      </c>
      <c r="S21" s="35">
        <f t="shared" si="13"/>
        <v>0</v>
      </c>
      <c r="T21" s="86">
        <f t="shared" si="5"/>
        <v>-0.33333333333333331</v>
      </c>
      <c r="U21" s="86"/>
      <c r="V21" s="87">
        <f t="shared" si="6"/>
        <v>0.25</v>
      </c>
      <c r="W21" s="86">
        <f t="shared" si="7"/>
        <v>-4.1666666666666664E-2</v>
      </c>
      <c r="X21" s="86">
        <f t="shared" si="14"/>
        <v>0</v>
      </c>
      <c r="Y21" s="74">
        <f t="shared" si="8"/>
        <v>0</v>
      </c>
      <c r="Z21" s="74">
        <f t="shared" si="9"/>
        <v>0</v>
      </c>
      <c r="AA21" s="75">
        <f t="shared" si="15"/>
        <v>0</v>
      </c>
      <c r="AC21" s="47"/>
      <c r="AD21" s="47"/>
      <c r="AE21" s="47"/>
      <c r="AF21" s="47"/>
      <c r="AG21" s="47"/>
      <c r="AH21" s="47"/>
      <c r="AI21" s="47"/>
      <c r="AJ21" s="47"/>
      <c r="AK21" s="47"/>
    </row>
    <row r="22" spans="2:37" ht="13.5" customHeight="1" x14ac:dyDescent="0.2">
      <c r="B22" s="27" t="s">
        <v>14</v>
      </c>
      <c r="C22" s="28">
        <v>6</v>
      </c>
      <c r="D22" s="29">
        <v>0</v>
      </c>
      <c r="E22" s="30">
        <v>0</v>
      </c>
      <c r="F22" s="31">
        <f t="shared" si="0"/>
        <v>0</v>
      </c>
      <c r="G22" s="29">
        <v>0</v>
      </c>
      <c r="H22" s="30">
        <v>0</v>
      </c>
      <c r="I22" s="32">
        <f t="shared" si="1"/>
        <v>0</v>
      </c>
      <c r="J22" s="29">
        <v>0</v>
      </c>
      <c r="K22" s="30">
        <v>0</v>
      </c>
      <c r="L22" s="32">
        <f>IF(K22&gt;J22,SUM(K22-J22),$I$13)</f>
        <v>0</v>
      </c>
      <c r="M22" s="33">
        <f t="shared" si="10"/>
        <v>0</v>
      </c>
      <c r="N22" s="34">
        <f t="shared" si="11"/>
        <v>0</v>
      </c>
      <c r="O22" s="34">
        <f t="shared" si="2"/>
        <v>0</v>
      </c>
      <c r="P22" s="32" t="str">
        <f t="shared" si="12"/>
        <v>0:00</v>
      </c>
      <c r="Q22" s="34" t="str">
        <f t="shared" si="3"/>
        <v>0:00</v>
      </c>
      <c r="R22" s="32">
        <f t="shared" si="4"/>
        <v>0</v>
      </c>
      <c r="S22" s="35">
        <f t="shared" si="13"/>
        <v>0</v>
      </c>
      <c r="T22" s="86">
        <f t="shared" si="5"/>
        <v>-0.33333333333333331</v>
      </c>
      <c r="U22" s="86"/>
      <c r="V22" s="87">
        <f t="shared" si="6"/>
        <v>0.25</v>
      </c>
      <c r="W22" s="86">
        <f t="shared" si="7"/>
        <v>-4.1666666666666664E-2</v>
      </c>
      <c r="X22" s="86">
        <f t="shared" si="14"/>
        <v>0</v>
      </c>
      <c r="Y22" s="74">
        <f t="shared" si="8"/>
        <v>0</v>
      </c>
      <c r="Z22" s="74">
        <f t="shared" si="9"/>
        <v>0</v>
      </c>
      <c r="AA22" s="75">
        <f t="shared" si="15"/>
        <v>0</v>
      </c>
      <c r="AC22" s="47"/>
      <c r="AD22" s="47"/>
      <c r="AE22" s="47"/>
      <c r="AF22" s="47"/>
      <c r="AG22" s="47"/>
      <c r="AH22" s="47"/>
      <c r="AI22" s="47"/>
      <c r="AJ22" s="47"/>
      <c r="AK22" s="47"/>
    </row>
    <row r="23" spans="2:37" ht="13.5" customHeight="1" x14ac:dyDescent="0.2">
      <c r="B23" s="27" t="s">
        <v>15</v>
      </c>
      <c r="C23" s="28">
        <v>7</v>
      </c>
      <c r="D23" s="29">
        <v>0</v>
      </c>
      <c r="E23" s="30">
        <v>0</v>
      </c>
      <c r="F23" s="31">
        <f t="shared" si="0"/>
        <v>0</v>
      </c>
      <c r="G23" s="29">
        <v>0</v>
      </c>
      <c r="H23" s="30">
        <v>0</v>
      </c>
      <c r="I23" s="32">
        <f t="shared" si="1"/>
        <v>0</v>
      </c>
      <c r="J23" s="29">
        <v>0</v>
      </c>
      <c r="K23" s="30">
        <v>0</v>
      </c>
      <c r="L23" s="32">
        <f t="shared" ref="L23" si="17">IF(K23&gt;J23,SUM(K23-J23),$I$13)</f>
        <v>0</v>
      </c>
      <c r="M23" s="33">
        <f t="shared" si="10"/>
        <v>0</v>
      </c>
      <c r="N23" s="34">
        <f t="shared" si="11"/>
        <v>0</v>
      </c>
      <c r="O23" s="34">
        <f t="shared" si="2"/>
        <v>0</v>
      </c>
      <c r="P23" s="32" t="str">
        <f t="shared" si="12"/>
        <v>0:00</v>
      </c>
      <c r="Q23" s="34" t="str">
        <f t="shared" si="3"/>
        <v>0:00</v>
      </c>
      <c r="R23" s="32">
        <f t="shared" si="4"/>
        <v>0</v>
      </c>
      <c r="S23" s="35">
        <f t="shared" si="13"/>
        <v>0</v>
      </c>
      <c r="T23" s="86">
        <f t="shared" si="5"/>
        <v>-0.33333333333333331</v>
      </c>
      <c r="U23" s="86"/>
      <c r="V23" s="87">
        <f t="shared" si="6"/>
        <v>0.25</v>
      </c>
      <c r="W23" s="86">
        <f t="shared" si="7"/>
        <v>-4.1666666666666664E-2</v>
      </c>
      <c r="X23" s="86">
        <f t="shared" si="14"/>
        <v>0</v>
      </c>
      <c r="Y23" s="74">
        <f t="shared" si="8"/>
        <v>0</v>
      </c>
      <c r="Z23" s="74">
        <f t="shared" si="9"/>
        <v>0</v>
      </c>
      <c r="AA23" s="75">
        <f t="shared" si="15"/>
        <v>0</v>
      </c>
      <c r="AC23" s="47"/>
      <c r="AD23" s="47"/>
      <c r="AE23" s="47"/>
      <c r="AF23" s="47"/>
      <c r="AG23" s="47"/>
      <c r="AH23" s="47"/>
      <c r="AI23" s="47"/>
      <c r="AJ23" s="47"/>
      <c r="AK23" s="47"/>
    </row>
    <row r="24" spans="2:37" ht="13.5" customHeight="1" x14ac:dyDescent="0.2">
      <c r="B24" s="27" t="s">
        <v>9</v>
      </c>
      <c r="C24" s="28">
        <v>8</v>
      </c>
      <c r="D24" s="29">
        <v>0</v>
      </c>
      <c r="E24" s="30">
        <v>0</v>
      </c>
      <c r="F24" s="31">
        <f t="shared" si="0"/>
        <v>0</v>
      </c>
      <c r="G24" s="29">
        <v>0</v>
      </c>
      <c r="H24" s="30">
        <v>0</v>
      </c>
      <c r="I24" s="32">
        <f t="shared" si="1"/>
        <v>0</v>
      </c>
      <c r="J24" s="29">
        <v>0</v>
      </c>
      <c r="K24" s="30">
        <v>0</v>
      </c>
      <c r="L24" s="32">
        <f>IF(K24&gt;J24,SUM(K24-J24),$I$13)</f>
        <v>0</v>
      </c>
      <c r="M24" s="33">
        <f t="shared" si="10"/>
        <v>0</v>
      </c>
      <c r="N24" s="34">
        <f t="shared" si="11"/>
        <v>0</v>
      </c>
      <c r="O24" s="34">
        <f t="shared" si="2"/>
        <v>0</v>
      </c>
      <c r="P24" s="32" t="str">
        <f t="shared" si="12"/>
        <v>0:00</v>
      </c>
      <c r="Q24" s="34">
        <f t="shared" si="3"/>
        <v>0</v>
      </c>
      <c r="R24" s="32">
        <f t="shared" si="4"/>
        <v>0</v>
      </c>
      <c r="S24" s="35">
        <f t="shared" si="13"/>
        <v>0</v>
      </c>
      <c r="T24" s="86">
        <f t="shared" si="5"/>
        <v>-0.33333333333333331</v>
      </c>
      <c r="U24" s="86"/>
      <c r="V24" s="87">
        <f t="shared" si="6"/>
        <v>0.25</v>
      </c>
      <c r="W24" s="86">
        <f t="shared" si="7"/>
        <v>-4.1666666666666664E-2</v>
      </c>
      <c r="X24" s="86">
        <f t="shared" si="14"/>
        <v>0</v>
      </c>
      <c r="Y24" s="74">
        <f t="shared" si="8"/>
        <v>0</v>
      </c>
      <c r="Z24" s="74">
        <f t="shared" si="9"/>
        <v>0</v>
      </c>
      <c r="AA24" s="75">
        <f t="shared" si="15"/>
        <v>0</v>
      </c>
      <c r="AC24" s="47"/>
      <c r="AD24" s="47"/>
      <c r="AE24" s="47"/>
      <c r="AF24" s="47"/>
      <c r="AG24" s="47"/>
      <c r="AH24" s="47"/>
      <c r="AI24" s="47"/>
      <c r="AJ24" s="47"/>
      <c r="AK24" s="47"/>
    </row>
    <row r="25" spans="2:37" ht="13.5" customHeight="1" x14ac:dyDescent="0.2">
      <c r="B25" s="27" t="s">
        <v>10</v>
      </c>
      <c r="C25" s="28">
        <v>9</v>
      </c>
      <c r="D25" s="29">
        <v>0</v>
      </c>
      <c r="E25" s="30">
        <v>0</v>
      </c>
      <c r="F25" s="31">
        <f t="shared" ref="F25:F28" si="18">IF(E25&gt;D25,SUM(E25-D25),$I$13)</f>
        <v>0</v>
      </c>
      <c r="G25" s="29">
        <v>0</v>
      </c>
      <c r="H25" s="30">
        <v>0</v>
      </c>
      <c r="I25" s="32">
        <f t="shared" si="1"/>
        <v>0</v>
      </c>
      <c r="J25" s="29">
        <v>0</v>
      </c>
      <c r="K25" s="30">
        <v>0</v>
      </c>
      <c r="L25" s="32">
        <f>IF(K25&gt;J25,SUM(K25-J25),$I$13)</f>
        <v>0</v>
      </c>
      <c r="M25" s="33">
        <f t="shared" si="10"/>
        <v>0</v>
      </c>
      <c r="N25" s="34">
        <f t="shared" si="11"/>
        <v>0</v>
      </c>
      <c r="O25" s="34">
        <f t="shared" si="2"/>
        <v>0</v>
      </c>
      <c r="P25" s="32" t="str">
        <f t="shared" si="12"/>
        <v>0:00</v>
      </c>
      <c r="Q25" s="34">
        <f t="shared" si="3"/>
        <v>0</v>
      </c>
      <c r="R25" s="32">
        <f t="shared" si="4"/>
        <v>0</v>
      </c>
      <c r="S25" s="35">
        <f t="shared" si="13"/>
        <v>0</v>
      </c>
      <c r="T25" s="86">
        <f t="shared" si="5"/>
        <v>-0.33333333333333331</v>
      </c>
      <c r="U25" s="86"/>
      <c r="V25" s="87">
        <f t="shared" si="6"/>
        <v>0.25</v>
      </c>
      <c r="W25" s="86">
        <f t="shared" si="7"/>
        <v>-4.1666666666666664E-2</v>
      </c>
      <c r="X25" s="86">
        <f t="shared" si="14"/>
        <v>0</v>
      </c>
      <c r="Y25" s="74">
        <f t="shared" si="8"/>
        <v>0</v>
      </c>
      <c r="Z25" s="74">
        <f t="shared" si="9"/>
        <v>0</v>
      </c>
      <c r="AA25" s="75">
        <f t="shared" si="15"/>
        <v>0</v>
      </c>
      <c r="AC25" s="47"/>
      <c r="AD25" s="47"/>
      <c r="AE25" s="47"/>
      <c r="AF25" s="47"/>
      <c r="AG25" s="47"/>
      <c r="AH25" s="47"/>
      <c r="AI25" s="47"/>
      <c r="AJ25" s="47"/>
      <c r="AK25" s="47"/>
    </row>
    <row r="26" spans="2:37" ht="13.5" customHeight="1" x14ac:dyDescent="0.2">
      <c r="B26" s="27" t="s">
        <v>11</v>
      </c>
      <c r="C26" s="28">
        <v>10</v>
      </c>
      <c r="D26" s="29">
        <v>0</v>
      </c>
      <c r="E26" s="30">
        <v>0</v>
      </c>
      <c r="F26" s="31">
        <f t="shared" si="18"/>
        <v>0</v>
      </c>
      <c r="G26" s="29">
        <v>0</v>
      </c>
      <c r="H26" s="30">
        <v>0</v>
      </c>
      <c r="I26" s="32">
        <f t="shared" si="1"/>
        <v>0</v>
      </c>
      <c r="J26" s="29">
        <v>0</v>
      </c>
      <c r="K26" s="30">
        <v>0</v>
      </c>
      <c r="L26" s="32">
        <f t="shared" ref="L26" si="19">IF(K26&gt;J26,SUM(K26-J26),$I$13)</f>
        <v>0</v>
      </c>
      <c r="M26" s="33">
        <f t="shared" si="10"/>
        <v>0</v>
      </c>
      <c r="N26" s="34">
        <f>(E26-D26)+(H26-G26)+(K26-J26)</f>
        <v>0</v>
      </c>
      <c r="O26" s="34">
        <f t="shared" si="2"/>
        <v>0</v>
      </c>
      <c r="P26" s="32" t="str">
        <f t="shared" si="12"/>
        <v>0:00</v>
      </c>
      <c r="Q26" s="34" t="str">
        <f t="shared" si="3"/>
        <v>0:00</v>
      </c>
      <c r="R26" s="32">
        <f t="shared" si="4"/>
        <v>0</v>
      </c>
      <c r="S26" s="35">
        <f t="shared" si="13"/>
        <v>0</v>
      </c>
      <c r="T26" s="86">
        <f t="shared" si="5"/>
        <v>-0.33333333333333331</v>
      </c>
      <c r="U26" s="86"/>
      <c r="V26" s="87">
        <f t="shared" si="6"/>
        <v>0.25</v>
      </c>
      <c r="W26" s="86">
        <f t="shared" si="7"/>
        <v>-4.1666666666666664E-2</v>
      </c>
      <c r="X26" s="86">
        <f t="shared" si="14"/>
        <v>0</v>
      </c>
      <c r="Y26" s="74">
        <f t="shared" si="8"/>
        <v>0</v>
      </c>
      <c r="Z26" s="74">
        <f t="shared" si="9"/>
        <v>0</v>
      </c>
      <c r="AA26" s="75">
        <f t="shared" si="15"/>
        <v>0</v>
      </c>
      <c r="AC26" s="47"/>
      <c r="AD26" s="47"/>
      <c r="AE26" s="47"/>
      <c r="AF26" s="47"/>
      <c r="AG26" s="47"/>
      <c r="AH26" s="47"/>
      <c r="AI26" s="47"/>
      <c r="AJ26" s="47"/>
      <c r="AK26" s="47"/>
    </row>
    <row r="27" spans="2:37" ht="13.5" customHeight="1" x14ac:dyDescent="0.2">
      <c r="B27" s="27" t="s">
        <v>12</v>
      </c>
      <c r="C27" s="28">
        <v>11</v>
      </c>
      <c r="D27" s="29">
        <v>0</v>
      </c>
      <c r="E27" s="30">
        <v>0</v>
      </c>
      <c r="F27" s="31">
        <f t="shared" si="18"/>
        <v>0</v>
      </c>
      <c r="G27" s="29">
        <v>0</v>
      </c>
      <c r="H27" s="30">
        <v>0</v>
      </c>
      <c r="I27" s="32">
        <f t="shared" si="1"/>
        <v>0</v>
      </c>
      <c r="J27" s="29">
        <v>0</v>
      </c>
      <c r="K27" s="30">
        <v>0</v>
      </c>
      <c r="L27" s="32">
        <f t="shared" ref="L27:L28" si="20">IF(K27&gt;J27,SUM(K27-J27),$I$13)</f>
        <v>0</v>
      </c>
      <c r="M27" s="33">
        <f t="shared" si="10"/>
        <v>0</v>
      </c>
      <c r="N27" s="34">
        <f t="shared" si="11"/>
        <v>0</v>
      </c>
      <c r="O27" s="34">
        <f t="shared" si="2"/>
        <v>0</v>
      </c>
      <c r="P27" s="32" t="str">
        <f t="shared" si="12"/>
        <v>0:00</v>
      </c>
      <c r="Q27" s="34" t="str">
        <f t="shared" si="3"/>
        <v>0:00</v>
      </c>
      <c r="R27" s="32">
        <f t="shared" si="4"/>
        <v>0</v>
      </c>
      <c r="S27" s="35">
        <f t="shared" si="13"/>
        <v>0</v>
      </c>
      <c r="T27" s="86">
        <f t="shared" si="5"/>
        <v>-0.33333333333333331</v>
      </c>
      <c r="U27" s="86"/>
      <c r="V27" s="87">
        <f t="shared" si="6"/>
        <v>0.25</v>
      </c>
      <c r="W27" s="86">
        <f t="shared" si="7"/>
        <v>-4.1666666666666664E-2</v>
      </c>
      <c r="X27" s="86">
        <f t="shared" si="14"/>
        <v>0</v>
      </c>
      <c r="Y27" s="74">
        <f t="shared" si="8"/>
        <v>0</v>
      </c>
      <c r="Z27" s="74">
        <f t="shared" si="9"/>
        <v>0</v>
      </c>
      <c r="AA27" s="75">
        <f t="shared" si="15"/>
        <v>0</v>
      </c>
      <c r="AC27" s="47"/>
      <c r="AD27" s="47"/>
      <c r="AE27" s="47"/>
      <c r="AF27" s="47"/>
      <c r="AG27" s="47"/>
      <c r="AH27" s="47"/>
      <c r="AI27" s="47"/>
      <c r="AJ27" s="47"/>
      <c r="AK27" s="47"/>
    </row>
    <row r="28" spans="2:37" ht="13.5" customHeight="1" x14ac:dyDescent="0.2">
      <c r="B28" s="27" t="s">
        <v>13</v>
      </c>
      <c r="C28" s="28">
        <v>12</v>
      </c>
      <c r="D28" s="29">
        <v>0</v>
      </c>
      <c r="E28" s="30">
        <v>0</v>
      </c>
      <c r="F28" s="31">
        <f t="shared" si="18"/>
        <v>0</v>
      </c>
      <c r="G28" s="29">
        <v>0</v>
      </c>
      <c r="H28" s="30">
        <v>0</v>
      </c>
      <c r="I28" s="32">
        <f t="shared" si="1"/>
        <v>0</v>
      </c>
      <c r="J28" s="29">
        <v>0</v>
      </c>
      <c r="K28" s="30">
        <v>0</v>
      </c>
      <c r="L28" s="67">
        <f t="shared" si="20"/>
        <v>0</v>
      </c>
      <c r="M28" s="33">
        <f>IF(AND(E28&gt;$I$13,G28&gt;$I$13,H28&gt;$I$13,J28&gt;$I$13),(J28-H28)+(G28-E28),IF(AND(E28&gt;$I$13,G28&gt;$I$13),G28-E28,(IF(AND(H28&gt;0,J28&gt;0),J28-H28,$I$13))))</f>
        <v>0</v>
      </c>
      <c r="N28" s="34">
        <f t="shared" si="11"/>
        <v>0</v>
      </c>
      <c r="O28" s="34">
        <f t="shared" si="2"/>
        <v>0</v>
      </c>
      <c r="P28" s="32" t="str">
        <f t="shared" si="12"/>
        <v>0:00</v>
      </c>
      <c r="Q28" s="34" t="str">
        <f t="shared" si="3"/>
        <v>0:00</v>
      </c>
      <c r="R28" s="32">
        <f t="shared" si="4"/>
        <v>0</v>
      </c>
      <c r="S28" s="35">
        <f>R28</f>
        <v>0</v>
      </c>
      <c r="T28" s="86">
        <f t="shared" si="5"/>
        <v>-0.33333333333333331</v>
      </c>
      <c r="U28" s="86"/>
      <c r="V28" s="87">
        <f t="shared" si="6"/>
        <v>0.25</v>
      </c>
      <c r="W28" s="86">
        <f t="shared" si="7"/>
        <v>-4.1666666666666664E-2</v>
      </c>
      <c r="X28" s="86">
        <f t="shared" si="14"/>
        <v>0</v>
      </c>
      <c r="Y28" s="74">
        <f t="shared" si="8"/>
        <v>0</v>
      </c>
      <c r="Z28" s="74">
        <f t="shared" si="9"/>
        <v>0</v>
      </c>
      <c r="AA28" s="75">
        <f t="shared" si="15"/>
        <v>0</v>
      </c>
      <c r="AC28" s="47"/>
      <c r="AD28" s="47"/>
      <c r="AE28" s="47"/>
      <c r="AF28" s="47"/>
      <c r="AG28" s="47"/>
      <c r="AH28" s="47"/>
      <c r="AI28" s="47"/>
      <c r="AJ28" s="47"/>
      <c r="AK28" s="47"/>
    </row>
    <row r="29" spans="2:37" ht="13.5" customHeight="1" x14ac:dyDescent="0.2">
      <c r="B29" s="27" t="s">
        <v>14</v>
      </c>
      <c r="C29" s="28">
        <v>13</v>
      </c>
      <c r="D29" s="29">
        <v>0</v>
      </c>
      <c r="E29" s="30">
        <v>0</v>
      </c>
      <c r="F29" s="31">
        <f>IF(E29&gt;D29,SUM(E29-D29),$I$13)</f>
        <v>0</v>
      </c>
      <c r="G29" s="29">
        <v>0</v>
      </c>
      <c r="H29" s="30">
        <v>0</v>
      </c>
      <c r="I29" s="32">
        <f t="shared" si="1"/>
        <v>0</v>
      </c>
      <c r="J29" s="29">
        <v>0</v>
      </c>
      <c r="K29" s="30">
        <v>0</v>
      </c>
      <c r="L29" s="32">
        <f t="shared" ref="L29:L31" si="21">IF(K29&gt;J29,SUM(K29-J29),$I$13)</f>
        <v>0</v>
      </c>
      <c r="M29" s="33">
        <f t="shared" si="10"/>
        <v>0</v>
      </c>
      <c r="N29" s="34">
        <f t="shared" si="11"/>
        <v>0</v>
      </c>
      <c r="O29" s="34">
        <f t="shared" si="2"/>
        <v>0</v>
      </c>
      <c r="P29" s="32" t="str">
        <f t="shared" si="12"/>
        <v>0:00</v>
      </c>
      <c r="Q29" s="34" t="str">
        <f t="shared" si="3"/>
        <v>0:00</v>
      </c>
      <c r="R29" s="32">
        <f t="shared" si="4"/>
        <v>0</v>
      </c>
      <c r="S29" s="35">
        <f t="shared" si="13"/>
        <v>0</v>
      </c>
      <c r="T29" s="86">
        <f t="shared" si="5"/>
        <v>-0.33333333333333331</v>
      </c>
      <c r="U29" s="86"/>
      <c r="V29" s="87">
        <f t="shared" si="6"/>
        <v>0.25</v>
      </c>
      <c r="W29" s="86">
        <f t="shared" si="7"/>
        <v>-4.1666666666666664E-2</v>
      </c>
      <c r="X29" s="86">
        <f t="shared" si="14"/>
        <v>0</v>
      </c>
      <c r="Y29" s="74">
        <f t="shared" si="8"/>
        <v>0</v>
      </c>
      <c r="Z29" s="74">
        <f t="shared" si="9"/>
        <v>0</v>
      </c>
      <c r="AA29" s="75">
        <f t="shared" si="15"/>
        <v>0</v>
      </c>
      <c r="AC29" s="47"/>
      <c r="AD29" s="47"/>
      <c r="AE29" s="47"/>
      <c r="AF29" s="47"/>
      <c r="AG29" s="47"/>
      <c r="AH29" s="47"/>
      <c r="AI29" s="47"/>
      <c r="AJ29" s="47"/>
      <c r="AK29" s="47"/>
    </row>
    <row r="30" spans="2:37" ht="13.5" customHeight="1" x14ac:dyDescent="0.2">
      <c r="B30" s="27" t="s">
        <v>15</v>
      </c>
      <c r="C30" s="28">
        <v>14</v>
      </c>
      <c r="D30" s="29">
        <v>0</v>
      </c>
      <c r="E30" s="30">
        <v>0</v>
      </c>
      <c r="F30" s="31">
        <f>IF(E30&gt;D30,SUM(E30-D30),$I$13)</f>
        <v>0</v>
      </c>
      <c r="G30" s="29">
        <v>0</v>
      </c>
      <c r="H30" s="30">
        <v>0</v>
      </c>
      <c r="I30" s="32">
        <f t="shared" si="1"/>
        <v>0</v>
      </c>
      <c r="J30" s="29">
        <v>0</v>
      </c>
      <c r="K30" s="30">
        <v>0</v>
      </c>
      <c r="L30" s="32">
        <f t="shared" si="21"/>
        <v>0</v>
      </c>
      <c r="M30" s="33">
        <f t="shared" si="10"/>
        <v>0</v>
      </c>
      <c r="N30" s="34">
        <f t="shared" si="11"/>
        <v>0</v>
      </c>
      <c r="O30" s="34">
        <f t="shared" si="2"/>
        <v>0</v>
      </c>
      <c r="P30" s="32" t="str">
        <f t="shared" si="12"/>
        <v>0:00</v>
      </c>
      <c r="Q30" s="34" t="str">
        <f t="shared" si="3"/>
        <v>0:00</v>
      </c>
      <c r="R30" s="32">
        <f t="shared" si="4"/>
        <v>0</v>
      </c>
      <c r="S30" s="35">
        <f t="shared" si="13"/>
        <v>0</v>
      </c>
      <c r="T30" s="86">
        <f t="shared" si="5"/>
        <v>-0.33333333333333331</v>
      </c>
      <c r="U30" s="86"/>
      <c r="V30" s="87">
        <f t="shared" si="6"/>
        <v>0.25</v>
      </c>
      <c r="W30" s="86">
        <f t="shared" si="7"/>
        <v>-4.1666666666666664E-2</v>
      </c>
      <c r="X30" s="86">
        <f t="shared" si="14"/>
        <v>0</v>
      </c>
      <c r="Y30" s="74">
        <f t="shared" si="8"/>
        <v>0</v>
      </c>
      <c r="Z30" s="74">
        <f t="shared" si="9"/>
        <v>0</v>
      </c>
      <c r="AA30" s="75">
        <f t="shared" si="15"/>
        <v>0</v>
      </c>
      <c r="AC30" s="47"/>
      <c r="AD30" s="47"/>
      <c r="AE30" s="47"/>
      <c r="AF30" s="47"/>
      <c r="AG30" s="47"/>
      <c r="AH30" s="47"/>
      <c r="AI30" s="47"/>
      <c r="AJ30" s="47"/>
      <c r="AK30" s="47"/>
    </row>
    <row r="31" spans="2:37" ht="13.5" customHeight="1" x14ac:dyDescent="0.2">
      <c r="B31" s="27" t="s">
        <v>9</v>
      </c>
      <c r="C31" s="28">
        <v>15</v>
      </c>
      <c r="D31" s="29">
        <v>0</v>
      </c>
      <c r="E31" s="30">
        <v>0</v>
      </c>
      <c r="F31" s="31">
        <f>IF(E31&gt;D31,SUM(E31-D31),$I$13)</f>
        <v>0</v>
      </c>
      <c r="G31" s="29">
        <v>0</v>
      </c>
      <c r="H31" s="30">
        <v>0</v>
      </c>
      <c r="I31" s="32">
        <f t="shared" si="1"/>
        <v>0</v>
      </c>
      <c r="J31" s="29">
        <v>0</v>
      </c>
      <c r="K31" s="30">
        <v>0</v>
      </c>
      <c r="L31" s="32">
        <f t="shared" si="21"/>
        <v>0</v>
      </c>
      <c r="M31" s="33">
        <f t="shared" si="10"/>
        <v>0</v>
      </c>
      <c r="N31" s="34">
        <f t="shared" si="11"/>
        <v>0</v>
      </c>
      <c r="O31" s="34">
        <f t="shared" si="2"/>
        <v>0</v>
      </c>
      <c r="P31" s="32" t="str">
        <f t="shared" si="12"/>
        <v>0:00</v>
      </c>
      <c r="Q31" s="34">
        <f t="shared" si="3"/>
        <v>0</v>
      </c>
      <c r="R31" s="32">
        <f t="shared" si="4"/>
        <v>0</v>
      </c>
      <c r="S31" s="35">
        <f t="shared" si="13"/>
        <v>0</v>
      </c>
      <c r="T31" s="86">
        <f t="shared" si="5"/>
        <v>-0.33333333333333331</v>
      </c>
      <c r="U31" s="86"/>
      <c r="V31" s="87">
        <f t="shared" si="6"/>
        <v>0.25</v>
      </c>
      <c r="W31" s="86">
        <f t="shared" si="7"/>
        <v>-4.1666666666666664E-2</v>
      </c>
      <c r="X31" s="86">
        <f t="shared" si="14"/>
        <v>0</v>
      </c>
      <c r="Y31" s="74">
        <f t="shared" si="8"/>
        <v>0</v>
      </c>
      <c r="Z31" s="74">
        <f t="shared" si="9"/>
        <v>0</v>
      </c>
      <c r="AA31" s="75">
        <f t="shared" si="15"/>
        <v>0</v>
      </c>
      <c r="AC31" s="47"/>
      <c r="AD31" s="47"/>
      <c r="AE31" s="47"/>
      <c r="AF31" s="47"/>
      <c r="AG31" s="47"/>
      <c r="AH31" s="47"/>
      <c r="AI31" s="47"/>
      <c r="AJ31" s="47"/>
      <c r="AK31" s="47"/>
    </row>
    <row r="32" spans="2:37" ht="13.5" customHeight="1" x14ac:dyDescent="0.2">
      <c r="B32" s="27" t="s">
        <v>10</v>
      </c>
      <c r="C32" s="28">
        <v>16</v>
      </c>
      <c r="D32" s="29">
        <v>0</v>
      </c>
      <c r="E32" s="30">
        <v>0</v>
      </c>
      <c r="F32" s="31">
        <f>IF(E32&gt;D32,SUM(E32-D32),$I$13)</f>
        <v>0</v>
      </c>
      <c r="G32" s="29">
        <v>0</v>
      </c>
      <c r="H32" s="30">
        <v>0</v>
      </c>
      <c r="I32" s="32">
        <f t="shared" si="1"/>
        <v>0</v>
      </c>
      <c r="J32" s="29">
        <v>0</v>
      </c>
      <c r="K32" s="30">
        <v>0</v>
      </c>
      <c r="L32" s="32">
        <f>IF(K32&gt;J32,SUM(K32-J32),$I$13)</f>
        <v>0</v>
      </c>
      <c r="M32" s="33">
        <f t="shared" si="10"/>
        <v>0</v>
      </c>
      <c r="N32" s="34">
        <f t="shared" si="11"/>
        <v>0</v>
      </c>
      <c r="O32" s="34">
        <f t="shared" si="2"/>
        <v>0</v>
      </c>
      <c r="P32" s="32" t="str">
        <f t="shared" si="12"/>
        <v>0:00</v>
      </c>
      <c r="Q32" s="34">
        <f t="shared" si="3"/>
        <v>0</v>
      </c>
      <c r="R32" s="32">
        <f t="shared" si="4"/>
        <v>0</v>
      </c>
      <c r="S32" s="35">
        <f t="shared" si="13"/>
        <v>0</v>
      </c>
      <c r="T32" s="86">
        <f t="shared" si="5"/>
        <v>-0.33333333333333331</v>
      </c>
      <c r="U32" s="86"/>
      <c r="V32" s="87">
        <f t="shared" si="6"/>
        <v>0.25</v>
      </c>
      <c r="W32" s="86">
        <f t="shared" si="7"/>
        <v>-4.1666666666666664E-2</v>
      </c>
      <c r="X32" s="86">
        <f t="shared" si="14"/>
        <v>0</v>
      </c>
      <c r="Y32" s="74">
        <f t="shared" si="8"/>
        <v>0</v>
      </c>
      <c r="Z32" s="74">
        <f t="shared" si="9"/>
        <v>0</v>
      </c>
      <c r="AA32" s="75">
        <f t="shared" si="15"/>
        <v>0</v>
      </c>
      <c r="AC32" s="47"/>
      <c r="AD32" s="47"/>
      <c r="AE32" s="47"/>
      <c r="AF32" s="47"/>
      <c r="AG32" s="47"/>
      <c r="AH32" s="47"/>
      <c r="AI32" s="47"/>
      <c r="AJ32" s="47"/>
      <c r="AK32" s="47"/>
    </row>
    <row r="33" spans="2:37" ht="13.5" customHeight="1" x14ac:dyDescent="0.2">
      <c r="B33" s="27" t="s">
        <v>11</v>
      </c>
      <c r="C33" s="28">
        <v>17</v>
      </c>
      <c r="D33" s="29">
        <v>0</v>
      </c>
      <c r="E33" s="30">
        <v>0</v>
      </c>
      <c r="F33" s="31">
        <f>IF(E33&gt;D33,SUM(E33-D33),$I$13)</f>
        <v>0</v>
      </c>
      <c r="G33" s="29">
        <v>0</v>
      </c>
      <c r="H33" s="30">
        <v>0</v>
      </c>
      <c r="I33" s="32">
        <f>IF(H33&gt;G33,SUM(H33-G33),$I$13)</f>
        <v>0</v>
      </c>
      <c r="J33" s="29">
        <v>0</v>
      </c>
      <c r="K33" s="30">
        <v>0</v>
      </c>
      <c r="L33" s="32">
        <f>IF(K33&gt;J33,SUM(K33-J33),$I$13)</f>
        <v>0</v>
      </c>
      <c r="M33" s="33">
        <f t="shared" si="10"/>
        <v>0</v>
      </c>
      <c r="N33" s="34">
        <f t="shared" si="11"/>
        <v>0</v>
      </c>
      <c r="O33" s="34">
        <f t="shared" si="2"/>
        <v>0</v>
      </c>
      <c r="P33" s="32" t="str">
        <f t="shared" si="12"/>
        <v>0:00</v>
      </c>
      <c r="Q33" s="34" t="str">
        <f t="shared" si="3"/>
        <v>0:00</v>
      </c>
      <c r="R33" s="32">
        <f t="shared" si="4"/>
        <v>0</v>
      </c>
      <c r="S33" s="35">
        <f t="shared" si="13"/>
        <v>0</v>
      </c>
      <c r="T33" s="86">
        <f t="shared" si="5"/>
        <v>-0.33333333333333331</v>
      </c>
      <c r="U33" s="86"/>
      <c r="V33" s="87">
        <f t="shared" si="6"/>
        <v>0.25</v>
      </c>
      <c r="W33" s="86">
        <f t="shared" si="7"/>
        <v>-4.1666666666666664E-2</v>
      </c>
      <c r="X33" s="86">
        <f t="shared" si="14"/>
        <v>0</v>
      </c>
      <c r="Y33" s="74">
        <f t="shared" si="8"/>
        <v>0</v>
      </c>
      <c r="Z33" s="74">
        <f t="shared" si="9"/>
        <v>0</v>
      </c>
      <c r="AA33" s="75">
        <f t="shared" si="15"/>
        <v>0</v>
      </c>
      <c r="AC33" s="47"/>
      <c r="AD33" s="47"/>
      <c r="AE33" s="47"/>
      <c r="AF33" s="47"/>
      <c r="AG33" s="47"/>
      <c r="AH33" s="47"/>
      <c r="AI33" s="47"/>
      <c r="AJ33" s="47"/>
      <c r="AK33" s="47"/>
    </row>
    <row r="34" spans="2:37" ht="13.5" customHeight="1" x14ac:dyDescent="0.2">
      <c r="B34" s="27" t="s">
        <v>12</v>
      </c>
      <c r="C34" s="28">
        <v>18</v>
      </c>
      <c r="D34" s="29">
        <v>0</v>
      </c>
      <c r="E34" s="30">
        <v>0</v>
      </c>
      <c r="F34" s="31">
        <f t="shared" ref="F34:F40" si="22">IF(E34&gt;D34,SUM(E34-D34),$I$13)</f>
        <v>0</v>
      </c>
      <c r="G34" s="29">
        <v>0</v>
      </c>
      <c r="H34" s="30">
        <v>0</v>
      </c>
      <c r="I34" s="32">
        <f t="shared" ref="I34:I47" si="23">IF(H34&gt;G34,SUM(H34-G34),$I$13)</f>
        <v>0</v>
      </c>
      <c r="J34" s="29">
        <v>0</v>
      </c>
      <c r="K34" s="30">
        <v>0</v>
      </c>
      <c r="L34" s="32">
        <f>IF(K34&gt;J34,SUM(K34-J34),$I$13)</f>
        <v>0</v>
      </c>
      <c r="M34" s="33">
        <f t="shared" si="10"/>
        <v>0</v>
      </c>
      <c r="N34" s="34">
        <f t="shared" si="11"/>
        <v>0</v>
      </c>
      <c r="O34" s="34">
        <f t="shared" si="2"/>
        <v>0</v>
      </c>
      <c r="P34" s="32" t="str">
        <f t="shared" si="12"/>
        <v>0:00</v>
      </c>
      <c r="Q34" s="34" t="str">
        <f t="shared" si="3"/>
        <v>0:00</v>
      </c>
      <c r="R34" s="32">
        <f t="shared" si="4"/>
        <v>0</v>
      </c>
      <c r="S34" s="35">
        <f t="shared" si="13"/>
        <v>0</v>
      </c>
      <c r="T34" s="86">
        <f t="shared" si="5"/>
        <v>-0.33333333333333331</v>
      </c>
      <c r="U34" s="86"/>
      <c r="V34" s="87">
        <f t="shared" si="6"/>
        <v>0.25</v>
      </c>
      <c r="W34" s="86">
        <f t="shared" si="7"/>
        <v>-4.1666666666666664E-2</v>
      </c>
      <c r="X34" s="86">
        <f t="shared" si="14"/>
        <v>0</v>
      </c>
      <c r="Y34" s="74">
        <f t="shared" si="8"/>
        <v>0</v>
      </c>
      <c r="Z34" s="74">
        <f t="shared" si="9"/>
        <v>0</v>
      </c>
      <c r="AA34" s="75">
        <f t="shared" si="15"/>
        <v>0</v>
      </c>
      <c r="AC34" s="47"/>
      <c r="AD34" s="47"/>
      <c r="AE34" s="47"/>
      <c r="AF34" s="47"/>
      <c r="AG34" s="47"/>
      <c r="AH34" s="47"/>
      <c r="AI34" s="47"/>
      <c r="AJ34" s="47"/>
      <c r="AK34" s="47"/>
    </row>
    <row r="35" spans="2:37" ht="13.5" customHeight="1" x14ac:dyDescent="0.2">
      <c r="B35" s="27" t="s">
        <v>13</v>
      </c>
      <c r="C35" s="28">
        <v>19</v>
      </c>
      <c r="D35" s="29">
        <v>0</v>
      </c>
      <c r="E35" s="30">
        <v>0</v>
      </c>
      <c r="F35" s="31">
        <f t="shared" si="22"/>
        <v>0</v>
      </c>
      <c r="G35" s="29">
        <v>0</v>
      </c>
      <c r="H35" s="30">
        <v>0</v>
      </c>
      <c r="I35" s="32">
        <f t="shared" si="23"/>
        <v>0</v>
      </c>
      <c r="J35" s="29">
        <v>0</v>
      </c>
      <c r="K35" s="30">
        <v>0</v>
      </c>
      <c r="L35" s="32">
        <f>IF(K35&gt;J35,SUM(K35-J35),$I$13)</f>
        <v>0</v>
      </c>
      <c r="M35" s="33">
        <f t="shared" si="10"/>
        <v>0</v>
      </c>
      <c r="N35" s="34">
        <f t="shared" si="11"/>
        <v>0</v>
      </c>
      <c r="O35" s="34">
        <f t="shared" si="2"/>
        <v>0</v>
      </c>
      <c r="P35" s="32" t="str">
        <f t="shared" si="12"/>
        <v>0:00</v>
      </c>
      <c r="Q35" s="34" t="str">
        <f t="shared" si="3"/>
        <v>0:00</v>
      </c>
      <c r="R35" s="32">
        <f t="shared" si="4"/>
        <v>0</v>
      </c>
      <c r="S35" s="35">
        <f t="shared" si="13"/>
        <v>0</v>
      </c>
      <c r="T35" s="86">
        <f t="shared" si="5"/>
        <v>-0.33333333333333331</v>
      </c>
      <c r="U35" s="86"/>
      <c r="V35" s="87">
        <f t="shared" si="6"/>
        <v>0.25</v>
      </c>
      <c r="W35" s="86">
        <f t="shared" si="7"/>
        <v>-4.1666666666666664E-2</v>
      </c>
      <c r="X35" s="86">
        <f t="shared" si="14"/>
        <v>0</v>
      </c>
      <c r="Y35" s="74">
        <f t="shared" si="8"/>
        <v>0</v>
      </c>
      <c r="Z35" s="74">
        <f t="shared" si="9"/>
        <v>0</v>
      </c>
      <c r="AA35" s="75">
        <f t="shared" si="15"/>
        <v>0</v>
      </c>
      <c r="AC35" s="47"/>
      <c r="AD35" s="47"/>
      <c r="AE35" s="47"/>
      <c r="AF35" s="47"/>
      <c r="AG35" s="47"/>
      <c r="AH35" s="47"/>
      <c r="AI35" s="47"/>
      <c r="AJ35" s="47"/>
      <c r="AK35" s="47"/>
    </row>
    <row r="36" spans="2:37" ht="13.5" customHeight="1" x14ac:dyDescent="0.2">
      <c r="B36" s="27" t="s">
        <v>14</v>
      </c>
      <c r="C36" s="28">
        <v>20</v>
      </c>
      <c r="D36" s="29">
        <v>0</v>
      </c>
      <c r="E36" s="30">
        <v>0</v>
      </c>
      <c r="F36" s="31">
        <f t="shared" si="22"/>
        <v>0</v>
      </c>
      <c r="G36" s="29">
        <v>0</v>
      </c>
      <c r="H36" s="30">
        <v>0</v>
      </c>
      <c r="I36" s="32">
        <f t="shared" si="23"/>
        <v>0</v>
      </c>
      <c r="J36" s="29">
        <v>0</v>
      </c>
      <c r="K36" s="30">
        <v>0</v>
      </c>
      <c r="L36" s="32">
        <f t="shared" ref="L36" si="24">IF(K36&gt;J36,SUM(K36-J36),$I$13)</f>
        <v>0</v>
      </c>
      <c r="M36" s="33">
        <f t="shared" si="10"/>
        <v>0</v>
      </c>
      <c r="N36" s="34">
        <f t="shared" si="11"/>
        <v>0</v>
      </c>
      <c r="O36" s="34">
        <f t="shared" si="2"/>
        <v>0</v>
      </c>
      <c r="P36" s="32" t="str">
        <f t="shared" si="12"/>
        <v>0:00</v>
      </c>
      <c r="Q36" s="34" t="str">
        <f t="shared" si="3"/>
        <v>0:00</v>
      </c>
      <c r="R36" s="32">
        <f t="shared" si="4"/>
        <v>0</v>
      </c>
      <c r="S36" s="35">
        <f t="shared" si="13"/>
        <v>0</v>
      </c>
      <c r="T36" s="86">
        <f t="shared" si="5"/>
        <v>-0.33333333333333331</v>
      </c>
      <c r="U36" s="86"/>
      <c r="V36" s="87">
        <f t="shared" si="6"/>
        <v>0.25</v>
      </c>
      <c r="W36" s="86">
        <f t="shared" si="7"/>
        <v>-4.1666666666666664E-2</v>
      </c>
      <c r="X36" s="86">
        <f t="shared" si="14"/>
        <v>0</v>
      </c>
      <c r="Y36" s="74">
        <f t="shared" si="8"/>
        <v>0</v>
      </c>
      <c r="Z36" s="74">
        <f t="shared" si="9"/>
        <v>0</v>
      </c>
      <c r="AA36" s="75">
        <f t="shared" si="15"/>
        <v>0</v>
      </c>
      <c r="AC36" s="47"/>
      <c r="AD36" s="47"/>
      <c r="AE36" s="47"/>
      <c r="AF36" s="47"/>
      <c r="AG36" s="47"/>
      <c r="AH36" s="47"/>
      <c r="AI36" s="47"/>
      <c r="AJ36" s="47"/>
      <c r="AK36" s="47"/>
    </row>
    <row r="37" spans="2:37" ht="13.5" customHeight="1" x14ac:dyDescent="0.2">
      <c r="B37" s="27" t="s">
        <v>15</v>
      </c>
      <c r="C37" s="28">
        <v>21</v>
      </c>
      <c r="D37" s="29">
        <v>0</v>
      </c>
      <c r="E37" s="30">
        <v>0</v>
      </c>
      <c r="F37" s="31">
        <f t="shared" si="22"/>
        <v>0</v>
      </c>
      <c r="G37" s="29">
        <v>0</v>
      </c>
      <c r="H37" s="30">
        <v>0</v>
      </c>
      <c r="I37" s="32">
        <f t="shared" si="23"/>
        <v>0</v>
      </c>
      <c r="J37" s="29">
        <v>0</v>
      </c>
      <c r="K37" s="30">
        <v>0</v>
      </c>
      <c r="L37" s="32">
        <f>IF(K37&gt;J37,SUM(K37-J37),$I$13)</f>
        <v>0</v>
      </c>
      <c r="M37" s="33">
        <f t="shared" si="10"/>
        <v>0</v>
      </c>
      <c r="N37" s="34">
        <f t="shared" si="11"/>
        <v>0</v>
      </c>
      <c r="O37" s="34">
        <f t="shared" si="2"/>
        <v>0</v>
      </c>
      <c r="P37" s="32" t="str">
        <f t="shared" si="12"/>
        <v>0:00</v>
      </c>
      <c r="Q37" s="34" t="str">
        <f t="shared" si="3"/>
        <v>0:00</v>
      </c>
      <c r="R37" s="32">
        <f t="shared" si="4"/>
        <v>0</v>
      </c>
      <c r="S37" s="35">
        <f t="shared" si="13"/>
        <v>0</v>
      </c>
      <c r="T37" s="86">
        <f t="shared" si="5"/>
        <v>-0.33333333333333331</v>
      </c>
      <c r="U37" s="86"/>
      <c r="V37" s="87">
        <f t="shared" si="6"/>
        <v>0.25</v>
      </c>
      <c r="W37" s="86">
        <f t="shared" si="7"/>
        <v>-4.1666666666666664E-2</v>
      </c>
      <c r="X37" s="86">
        <f t="shared" si="14"/>
        <v>0</v>
      </c>
      <c r="Y37" s="74">
        <f t="shared" si="8"/>
        <v>0</v>
      </c>
      <c r="Z37" s="74">
        <f t="shared" si="9"/>
        <v>0</v>
      </c>
      <c r="AA37" s="75">
        <f t="shared" si="15"/>
        <v>0</v>
      </c>
      <c r="AC37" s="47"/>
      <c r="AD37" s="47"/>
      <c r="AE37" s="47"/>
      <c r="AF37" s="47"/>
      <c r="AG37" s="47"/>
      <c r="AH37" s="47"/>
      <c r="AI37" s="47"/>
      <c r="AJ37" s="47"/>
      <c r="AK37" s="47"/>
    </row>
    <row r="38" spans="2:37" ht="13.5" customHeight="1" x14ac:dyDescent="0.2">
      <c r="B38" s="27" t="s">
        <v>9</v>
      </c>
      <c r="C38" s="28">
        <v>22</v>
      </c>
      <c r="D38" s="29">
        <v>0</v>
      </c>
      <c r="E38" s="30">
        <v>0</v>
      </c>
      <c r="F38" s="31">
        <f t="shared" si="22"/>
        <v>0</v>
      </c>
      <c r="G38" s="29">
        <v>0</v>
      </c>
      <c r="H38" s="30">
        <v>0</v>
      </c>
      <c r="I38" s="32">
        <f t="shared" si="23"/>
        <v>0</v>
      </c>
      <c r="J38" s="29">
        <v>0</v>
      </c>
      <c r="K38" s="30">
        <v>0</v>
      </c>
      <c r="L38" s="32">
        <f t="shared" ref="L38:L47" si="25">IF(K38&gt;J38,SUM(K38-J38),$I$13)</f>
        <v>0</v>
      </c>
      <c r="M38" s="33">
        <f>IF(AND(E38&gt;$I$13,G38&gt;$I$13,H38&gt;$I$13,J38&gt;$I$13),(J38-H38)+(G38-E38),IF(AND(E38&gt;$I$13,G38&gt;$I$13),G38-E38,(IF(AND(H38&gt;0,J38&gt;0),J38-H38,$I$13))))</f>
        <v>0</v>
      </c>
      <c r="N38" s="34">
        <f t="shared" si="11"/>
        <v>0</v>
      </c>
      <c r="O38" s="34">
        <f t="shared" si="2"/>
        <v>0</v>
      </c>
      <c r="P38" s="32" t="str">
        <f t="shared" si="12"/>
        <v>0:00</v>
      </c>
      <c r="Q38" s="34">
        <f t="shared" si="3"/>
        <v>0</v>
      </c>
      <c r="R38" s="32">
        <f t="shared" si="4"/>
        <v>0</v>
      </c>
      <c r="S38" s="35">
        <f t="shared" si="13"/>
        <v>0</v>
      </c>
      <c r="T38" s="86">
        <f t="shared" si="5"/>
        <v>-0.33333333333333331</v>
      </c>
      <c r="U38" s="86"/>
      <c r="V38" s="87">
        <f t="shared" si="6"/>
        <v>0.25</v>
      </c>
      <c r="W38" s="86">
        <f t="shared" si="7"/>
        <v>-4.1666666666666664E-2</v>
      </c>
      <c r="X38" s="86">
        <f t="shared" si="14"/>
        <v>0</v>
      </c>
      <c r="Y38" s="74">
        <f t="shared" si="8"/>
        <v>0</v>
      </c>
      <c r="Z38" s="74">
        <f t="shared" si="9"/>
        <v>0</v>
      </c>
      <c r="AA38" s="75">
        <f t="shared" si="15"/>
        <v>0</v>
      </c>
      <c r="AC38" s="47"/>
      <c r="AD38" s="47"/>
      <c r="AE38" s="47"/>
      <c r="AF38" s="47"/>
      <c r="AG38" s="47"/>
      <c r="AH38" s="47"/>
      <c r="AI38" s="47"/>
      <c r="AJ38" s="47"/>
      <c r="AK38" s="47"/>
    </row>
    <row r="39" spans="2:37" ht="13.5" customHeight="1" x14ac:dyDescent="0.2">
      <c r="B39" s="27" t="s">
        <v>10</v>
      </c>
      <c r="C39" s="28">
        <v>23</v>
      </c>
      <c r="D39" s="29">
        <v>0</v>
      </c>
      <c r="E39" s="30">
        <v>0</v>
      </c>
      <c r="F39" s="31">
        <f t="shared" si="22"/>
        <v>0</v>
      </c>
      <c r="G39" s="29">
        <v>0</v>
      </c>
      <c r="H39" s="30">
        <v>0</v>
      </c>
      <c r="I39" s="32">
        <f t="shared" si="23"/>
        <v>0</v>
      </c>
      <c r="J39" s="29">
        <v>0</v>
      </c>
      <c r="K39" s="30">
        <v>0</v>
      </c>
      <c r="L39" s="32">
        <f t="shared" si="25"/>
        <v>0</v>
      </c>
      <c r="M39" s="33">
        <f t="shared" si="10"/>
        <v>0</v>
      </c>
      <c r="N39" s="34">
        <f t="shared" si="11"/>
        <v>0</v>
      </c>
      <c r="O39" s="34">
        <f t="shared" si="2"/>
        <v>0</v>
      </c>
      <c r="P39" s="34" t="str">
        <f t="shared" si="12"/>
        <v>0:00</v>
      </c>
      <c r="Q39" s="32">
        <f t="shared" si="3"/>
        <v>0</v>
      </c>
      <c r="R39" s="52">
        <f t="shared" si="4"/>
        <v>0</v>
      </c>
      <c r="S39" s="35">
        <f t="shared" si="13"/>
        <v>0</v>
      </c>
      <c r="T39" s="86">
        <f t="shared" si="5"/>
        <v>-0.33333333333333331</v>
      </c>
      <c r="U39" s="86"/>
      <c r="V39" s="87">
        <f t="shared" si="6"/>
        <v>0.25</v>
      </c>
      <c r="W39" s="86">
        <f t="shared" si="7"/>
        <v>-4.1666666666666664E-2</v>
      </c>
      <c r="X39" s="86">
        <f t="shared" si="14"/>
        <v>0</v>
      </c>
      <c r="Y39" s="74">
        <f t="shared" si="8"/>
        <v>0</v>
      </c>
      <c r="Z39" s="74">
        <f t="shared" si="9"/>
        <v>0</v>
      </c>
      <c r="AA39" s="75">
        <f t="shared" si="15"/>
        <v>0</v>
      </c>
      <c r="AC39" s="47"/>
      <c r="AD39" s="47"/>
      <c r="AE39" s="47"/>
      <c r="AF39" s="47"/>
      <c r="AG39" s="47"/>
      <c r="AH39" s="47"/>
      <c r="AI39" s="47"/>
      <c r="AJ39" s="47"/>
      <c r="AK39" s="47"/>
    </row>
    <row r="40" spans="2:37" ht="13.5" customHeight="1" x14ac:dyDescent="0.2">
      <c r="B40" s="27" t="s">
        <v>11</v>
      </c>
      <c r="C40" s="28">
        <v>24</v>
      </c>
      <c r="D40" s="29">
        <v>0</v>
      </c>
      <c r="E40" s="30">
        <v>0</v>
      </c>
      <c r="F40" s="31">
        <f t="shared" si="22"/>
        <v>0</v>
      </c>
      <c r="G40" s="29">
        <v>0</v>
      </c>
      <c r="H40" s="30">
        <v>0</v>
      </c>
      <c r="I40" s="32">
        <f t="shared" si="23"/>
        <v>0</v>
      </c>
      <c r="J40" s="29">
        <v>0</v>
      </c>
      <c r="K40" s="30">
        <v>0</v>
      </c>
      <c r="L40" s="32">
        <f t="shared" si="25"/>
        <v>0</v>
      </c>
      <c r="M40" s="33">
        <f t="shared" ref="M40" si="26">IF(AND(E40&gt;$I$13,G40&gt;$I$13),G40-E40,$I$13)</f>
        <v>0</v>
      </c>
      <c r="N40" s="34">
        <f t="shared" si="11"/>
        <v>0</v>
      </c>
      <c r="O40" s="34">
        <f t="shared" si="2"/>
        <v>0</v>
      </c>
      <c r="P40" s="34" t="str">
        <f t="shared" si="12"/>
        <v>0:00</v>
      </c>
      <c r="Q40" s="36" t="str">
        <f t="shared" si="3"/>
        <v>0:00</v>
      </c>
      <c r="R40" s="32">
        <f t="shared" si="4"/>
        <v>0</v>
      </c>
      <c r="S40" s="35">
        <f t="shared" si="13"/>
        <v>0</v>
      </c>
      <c r="T40" s="86">
        <f t="shared" si="5"/>
        <v>-0.33333333333333331</v>
      </c>
      <c r="U40" s="86"/>
      <c r="V40" s="87">
        <f t="shared" si="6"/>
        <v>0.25</v>
      </c>
      <c r="W40" s="86">
        <f t="shared" si="7"/>
        <v>-4.1666666666666664E-2</v>
      </c>
      <c r="X40" s="86">
        <f t="shared" si="14"/>
        <v>0</v>
      </c>
      <c r="Y40" s="74">
        <f t="shared" si="8"/>
        <v>0</v>
      </c>
      <c r="Z40" s="74">
        <f t="shared" si="9"/>
        <v>0</v>
      </c>
      <c r="AA40" s="75">
        <f t="shared" si="15"/>
        <v>0</v>
      </c>
      <c r="AC40" s="47"/>
      <c r="AD40" s="47"/>
      <c r="AE40" s="47"/>
      <c r="AF40" s="47"/>
      <c r="AG40" s="47"/>
      <c r="AH40" s="47"/>
      <c r="AI40" s="47"/>
      <c r="AJ40" s="47"/>
      <c r="AK40" s="47"/>
    </row>
    <row r="41" spans="2:37" ht="13.5" customHeight="1" x14ac:dyDescent="0.2">
      <c r="B41" s="27" t="s">
        <v>12</v>
      </c>
      <c r="C41" s="28">
        <v>25</v>
      </c>
      <c r="D41" s="29">
        <v>0</v>
      </c>
      <c r="E41" s="30">
        <v>0</v>
      </c>
      <c r="F41" s="31">
        <f t="shared" ref="F41:F47" si="27">IF(E41&gt;D41,SUM(E41-D41),$I$13)</f>
        <v>0</v>
      </c>
      <c r="G41" s="29">
        <v>0</v>
      </c>
      <c r="H41" s="30">
        <v>0</v>
      </c>
      <c r="I41" s="32">
        <f t="shared" si="23"/>
        <v>0</v>
      </c>
      <c r="J41" s="29">
        <v>0</v>
      </c>
      <c r="K41" s="30">
        <v>0</v>
      </c>
      <c r="L41" s="32">
        <f t="shared" si="25"/>
        <v>0</v>
      </c>
      <c r="M41" s="33">
        <f t="shared" ref="M41:M47" si="28">IF(AND(E41&gt;$I$13,G41&gt;$I$13,H41&gt;$I$13,J41&gt;$I$13),(J41-H41)+(G41-E41),IF(AND(E41&gt;$I$13,G41&gt;$I$13),G41-E41,(IF(AND(H41&gt;0,J41&gt;0),J41-H41,$I$13))))</f>
        <v>0</v>
      </c>
      <c r="N41" s="34">
        <f t="shared" si="11"/>
        <v>0</v>
      </c>
      <c r="O41" s="34">
        <f t="shared" si="2"/>
        <v>0</v>
      </c>
      <c r="P41" s="34" t="str">
        <f t="shared" si="12"/>
        <v>0:00</v>
      </c>
      <c r="Q41" s="36" t="str">
        <f t="shared" si="3"/>
        <v>0:00</v>
      </c>
      <c r="R41" s="32">
        <f t="shared" si="4"/>
        <v>0</v>
      </c>
      <c r="S41" s="35">
        <f t="shared" si="13"/>
        <v>0</v>
      </c>
      <c r="T41" s="86">
        <f t="shared" si="5"/>
        <v>-0.33333333333333331</v>
      </c>
      <c r="U41" s="86"/>
      <c r="V41" s="87">
        <f t="shared" si="6"/>
        <v>0.25</v>
      </c>
      <c r="W41" s="86">
        <f t="shared" si="7"/>
        <v>-4.1666666666666664E-2</v>
      </c>
      <c r="X41" s="86">
        <f t="shared" si="14"/>
        <v>0</v>
      </c>
      <c r="Y41" s="74">
        <f t="shared" si="8"/>
        <v>0</v>
      </c>
      <c r="Z41" s="74">
        <f t="shared" si="9"/>
        <v>0</v>
      </c>
      <c r="AA41" s="75">
        <f t="shared" si="15"/>
        <v>0</v>
      </c>
      <c r="AC41" s="47"/>
      <c r="AD41" s="47"/>
      <c r="AE41" s="47"/>
      <c r="AF41" s="47"/>
      <c r="AG41" s="47"/>
      <c r="AH41" s="47"/>
      <c r="AI41" s="47"/>
      <c r="AJ41" s="47"/>
      <c r="AK41" s="47"/>
    </row>
    <row r="42" spans="2:37" ht="13.5" customHeight="1" x14ac:dyDescent="0.2">
      <c r="B42" s="27" t="s">
        <v>13</v>
      </c>
      <c r="C42" s="28">
        <v>26</v>
      </c>
      <c r="D42" s="29">
        <v>0</v>
      </c>
      <c r="E42" s="30">
        <v>0</v>
      </c>
      <c r="F42" s="31">
        <f t="shared" si="27"/>
        <v>0</v>
      </c>
      <c r="G42" s="29">
        <v>0</v>
      </c>
      <c r="H42" s="30">
        <v>0</v>
      </c>
      <c r="I42" s="32">
        <f t="shared" si="23"/>
        <v>0</v>
      </c>
      <c r="J42" s="29">
        <v>0</v>
      </c>
      <c r="K42" s="30">
        <v>0</v>
      </c>
      <c r="L42" s="32">
        <f t="shared" si="25"/>
        <v>0</v>
      </c>
      <c r="M42" s="33">
        <f t="shared" si="28"/>
        <v>0</v>
      </c>
      <c r="N42" s="34">
        <f t="shared" si="11"/>
        <v>0</v>
      </c>
      <c r="O42" s="34">
        <f t="shared" si="2"/>
        <v>0</v>
      </c>
      <c r="P42" s="34" t="str">
        <f t="shared" si="12"/>
        <v>0:00</v>
      </c>
      <c r="Q42" s="36" t="str">
        <f t="shared" si="3"/>
        <v>0:00</v>
      </c>
      <c r="R42" s="32">
        <f t="shared" si="4"/>
        <v>0</v>
      </c>
      <c r="S42" s="35">
        <f t="shared" si="13"/>
        <v>0</v>
      </c>
      <c r="T42" s="86">
        <f t="shared" si="5"/>
        <v>-0.33333333333333331</v>
      </c>
      <c r="U42" s="86"/>
      <c r="V42" s="87">
        <f t="shared" si="6"/>
        <v>0.25</v>
      </c>
      <c r="W42" s="86">
        <f t="shared" si="7"/>
        <v>-4.1666666666666664E-2</v>
      </c>
      <c r="X42" s="86">
        <f t="shared" si="14"/>
        <v>0</v>
      </c>
      <c r="Y42" s="74">
        <f t="shared" si="8"/>
        <v>0</v>
      </c>
      <c r="Z42" s="74">
        <f t="shared" si="9"/>
        <v>0</v>
      </c>
      <c r="AA42" s="75">
        <f t="shared" si="15"/>
        <v>0</v>
      </c>
      <c r="AC42" s="47"/>
      <c r="AD42" s="47"/>
      <c r="AE42" s="47"/>
      <c r="AF42" s="47"/>
      <c r="AG42" s="47"/>
      <c r="AH42" s="47"/>
      <c r="AI42" s="47"/>
      <c r="AJ42" s="47"/>
      <c r="AK42" s="47"/>
    </row>
    <row r="43" spans="2:37" ht="13.5" customHeight="1" x14ac:dyDescent="0.2">
      <c r="B43" s="27" t="s">
        <v>14</v>
      </c>
      <c r="C43" s="28">
        <v>27</v>
      </c>
      <c r="D43" s="29">
        <v>0</v>
      </c>
      <c r="E43" s="30">
        <v>0</v>
      </c>
      <c r="F43" s="31">
        <f t="shared" si="27"/>
        <v>0</v>
      </c>
      <c r="G43" s="29">
        <v>0</v>
      </c>
      <c r="H43" s="30">
        <v>0</v>
      </c>
      <c r="I43" s="32">
        <f t="shared" si="23"/>
        <v>0</v>
      </c>
      <c r="J43" s="29">
        <v>0</v>
      </c>
      <c r="K43" s="30">
        <v>0</v>
      </c>
      <c r="L43" s="32">
        <f t="shared" si="25"/>
        <v>0</v>
      </c>
      <c r="M43" s="33">
        <f t="shared" si="28"/>
        <v>0</v>
      </c>
      <c r="N43" s="34">
        <f t="shared" si="11"/>
        <v>0</v>
      </c>
      <c r="O43" s="34">
        <f t="shared" si="2"/>
        <v>0</v>
      </c>
      <c r="P43" s="34" t="str">
        <f t="shared" si="12"/>
        <v>0:00</v>
      </c>
      <c r="Q43" s="36" t="str">
        <f t="shared" si="3"/>
        <v>0:00</v>
      </c>
      <c r="R43" s="32">
        <f t="shared" si="4"/>
        <v>0</v>
      </c>
      <c r="S43" s="35">
        <f t="shared" si="13"/>
        <v>0</v>
      </c>
      <c r="T43" s="86">
        <f t="shared" si="5"/>
        <v>-0.33333333333333331</v>
      </c>
      <c r="U43" s="86"/>
      <c r="V43" s="87">
        <f t="shared" si="6"/>
        <v>0.25</v>
      </c>
      <c r="W43" s="86">
        <f t="shared" si="7"/>
        <v>-4.1666666666666664E-2</v>
      </c>
      <c r="X43" s="86">
        <f t="shared" si="14"/>
        <v>0</v>
      </c>
      <c r="Y43" s="74">
        <f t="shared" si="8"/>
        <v>0</v>
      </c>
      <c r="Z43" s="74">
        <f t="shared" si="9"/>
        <v>0</v>
      </c>
      <c r="AA43" s="75">
        <f t="shared" si="15"/>
        <v>0</v>
      </c>
      <c r="AC43" s="47"/>
      <c r="AD43" s="47"/>
      <c r="AE43" s="47"/>
      <c r="AF43" s="47"/>
      <c r="AG43" s="47"/>
      <c r="AH43" s="47"/>
      <c r="AI43" s="47"/>
      <c r="AJ43" s="47"/>
      <c r="AK43" s="47"/>
    </row>
    <row r="44" spans="2:37" ht="13.5" customHeight="1" x14ac:dyDescent="0.2">
      <c r="B44" s="27" t="s">
        <v>15</v>
      </c>
      <c r="C44" s="28">
        <v>28</v>
      </c>
      <c r="D44" s="29">
        <v>0</v>
      </c>
      <c r="E44" s="30">
        <v>0</v>
      </c>
      <c r="F44" s="31">
        <f t="shared" si="27"/>
        <v>0</v>
      </c>
      <c r="G44" s="29">
        <v>0</v>
      </c>
      <c r="H44" s="30">
        <v>0</v>
      </c>
      <c r="I44" s="32">
        <f t="shared" si="23"/>
        <v>0</v>
      </c>
      <c r="J44" s="29">
        <v>0</v>
      </c>
      <c r="K44" s="30">
        <v>0</v>
      </c>
      <c r="L44" s="32">
        <f t="shared" si="25"/>
        <v>0</v>
      </c>
      <c r="M44" s="33">
        <f t="shared" si="28"/>
        <v>0</v>
      </c>
      <c r="N44" s="34">
        <f t="shared" si="11"/>
        <v>0</v>
      </c>
      <c r="O44" s="34">
        <f t="shared" si="2"/>
        <v>0</v>
      </c>
      <c r="P44" s="34" t="str">
        <f t="shared" si="12"/>
        <v>0:00</v>
      </c>
      <c r="Q44" s="36" t="str">
        <f t="shared" si="3"/>
        <v>0:00</v>
      </c>
      <c r="R44" s="32">
        <f t="shared" si="4"/>
        <v>0</v>
      </c>
      <c r="S44" s="35">
        <f t="shared" si="13"/>
        <v>0</v>
      </c>
      <c r="T44" s="86">
        <f t="shared" si="5"/>
        <v>-0.33333333333333331</v>
      </c>
      <c r="U44" s="86"/>
      <c r="V44" s="87">
        <f t="shared" si="6"/>
        <v>0.25</v>
      </c>
      <c r="W44" s="86">
        <f t="shared" si="7"/>
        <v>-4.1666666666666664E-2</v>
      </c>
      <c r="X44" s="86">
        <f t="shared" si="14"/>
        <v>0</v>
      </c>
      <c r="Y44" s="74">
        <f t="shared" si="8"/>
        <v>0</v>
      </c>
      <c r="Z44" s="74">
        <f t="shared" si="9"/>
        <v>0</v>
      </c>
      <c r="AA44" s="75">
        <f t="shared" si="15"/>
        <v>0</v>
      </c>
      <c r="AC44" s="47"/>
      <c r="AD44" s="47"/>
      <c r="AE44" s="47"/>
      <c r="AF44" s="47"/>
      <c r="AG44" s="47"/>
      <c r="AH44" s="47"/>
      <c r="AI44" s="47"/>
      <c r="AJ44" s="47"/>
      <c r="AK44" s="47"/>
    </row>
    <row r="45" spans="2:37" ht="13.5" customHeight="1" x14ac:dyDescent="0.2">
      <c r="B45" s="27" t="s">
        <v>9</v>
      </c>
      <c r="C45" s="28">
        <v>29</v>
      </c>
      <c r="D45" s="29">
        <v>0</v>
      </c>
      <c r="E45" s="30">
        <v>0</v>
      </c>
      <c r="F45" s="31">
        <f t="shared" si="27"/>
        <v>0</v>
      </c>
      <c r="G45" s="29">
        <v>0</v>
      </c>
      <c r="H45" s="30">
        <v>0</v>
      </c>
      <c r="I45" s="32">
        <f t="shared" si="23"/>
        <v>0</v>
      </c>
      <c r="J45" s="29">
        <v>0</v>
      </c>
      <c r="K45" s="30">
        <v>0</v>
      </c>
      <c r="L45" s="32">
        <f t="shared" si="25"/>
        <v>0</v>
      </c>
      <c r="M45" s="33">
        <f t="shared" si="28"/>
        <v>0</v>
      </c>
      <c r="N45" s="34">
        <f t="shared" si="11"/>
        <v>0</v>
      </c>
      <c r="O45" s="34">
        <f t="shared" si="2"/>
        <v>0</v>
      </c>
      <c r="P45" s="34" t="str">
        <f t="shared" si="12"/>
        <v>0:00</v>
      </c>
      <c r="Q45" s="36">
        <f t="shared" si="3"/>
        <v>0</v>
      </c>
      <c r="R45" s="32">
        <f t="shared" si="4"/>
        <v>0</v>
      </c>
      <c r="S45" s="35">
        <f t="shared" si="13"/>
        <v>0</v>
      </c>
      <c r="T45" s="86">
        <f t="shared" si="5"/>
        <v>-0.33333333333333331</v>
      </c>
      <c r="U45" s="86"/>
      <c r="V45" s="87">
        <f t="shared" si="6"/>
        <v>0.25</v>
      </c>
      <c r="W45" s="86">
        <f t="shared" si="7"/>
        <v>-4.1666666666666664E-2</v>
      </c>
      <c r="X45" s="86">
        <f t="shared" si="14"/>
        <v>0</v>
      </c>
      <c r="Y45" s="74">
        <f t="shared" si="8"/>
        <v>0</v>
      </c>
      <c r="Z45" s="74">
        <f t="shared" si="9"/>
        <v>0</v>
      </c>
      <c r="AA45" s="75">
        <f t="shared" si="15"/>
        <v>0</v>
      </c>
      <c r="AC45" s="47"/>
      <c r="AD45" s="47"/>
      <c r="AE45" s="47"/>
      <c r="AF45" s="47"/>
      <c r="AG45" s="47"/>
      <c r="AH45" s="47"/>
      <c r="AI45" s="47"/>
      <c r="AJ45" s="47"/>
      <c r="AK45" s="47"/>
    </row>
    <row r="46" spans="2:37" ht="13.5" customHeight="1" x14ac:dyDescent="0.2">
      <c r="B46" s="27" t="s">
        <v>10</v>
      </c>
      <c r="C46" s="28">
        <v>30</v>
      </c>
      <c r="D46" s="29">
        <v>0</v>
      </c>
      <c r="E46" s="30">
        <v>0</v>
      </c>
      <c r="F46" s="31">
        <f t="shared" si="27"/>
        <v>0</v>
      </c>
      <c r="G46" s="29">
        <v>0</v>
      </c>
      <c r="H46" s="30">
        <v>0</v>
      </c>
      <c r="I46" s="32">
        <f t="shared" si="23"/>
        <v>0</v>
      </c>
      <c r="J46" s="29">
        <v>0</v>
      </c>
      <c r="K46" s="30">
        <v>0</v>
      </c>
      <c r="L46" s="32">
        <f t="shared" si="25"/>
        <v>0</v>
      </c>
      <c r="M46" s="33">
        <f t="shared" si="28"/>
        <v>0</v>
      </c>
      <c r="N46" s="34">
        <f t="shared" si="11"/>
        <v>0</v>
      </c>
      <c r="O46" s="34">
        <f t="shared" si="2"/>
        <v>0</v>
      </c>
      <c r="P46" s="34" t="str">
        <f t="shared" si="12"/>
        <v>0:00</v>
      </c>
      <c r="Q46" s="36">
        <f t="shared" si="3"/>
        <v>0</v>
      </c>
      <c r="R46" s="32">
        <f t="shared" si="4"/>
        <v>0</v>
      </c>
      <c r="S46" s="35">
        <f t="shared" si="13"/>
        <v>0</v>
      </c>
      <c r="T46" s="86">
        <f>N46-$S$13</f>
        <v>-0.33333333333333331</v>
      </c>
      <c r="U46" s="86"/>
      <c r="V46" s="87">
        <f t="shared" si="6"/>
        <v>0.25</v>
      </c>
      <c r="W46" s="86">
        <f t="shared" si="7"/>
        <v>-4.1666666666666664E-2</v>
      </c>
      <c r="X46" s="86">
        <f t="shared" si="14"/>
        <v>0</v>
      </c>
      <c r="Y46" s="74">
        <f t="shared" si="8"/>
        <v>0</v>
      </c>
      <c r="Z46" s="74">
        <f t="shared" si="9"/>
        <v>0</v>
      </c>
      <c r="AA46" s="75">
        <f t="shared" si="15"/>
        <v>0</v>
      </c>
      <c r="AC46" s="47"/>
      <c r="AD46" s="47"/>
      <c r="AE46" s="47"/>
      <c r="AF46" s="47"/>
      <c r="AG46" s="47"/>
      <c r="AH46" s="47"/>
      <c r="AI46" s="47"/>
      <c r="AJ46" s="47"/>
      <c r="AK46" s="47"/>
    </row>
    <row r="47" spans="2:37" ht="13.5" customHeight="1" thickBot="1" x14ac:dyDescent="0.25">
      <c r="B47" s="83" t="s">
        <v>11</v>
      </c>
      <c r="C47" s="45">
        <v>31</v>
      </c>
      <c r="D47" s="37">
        <v>0</v>
      </c>
      <c r="E47" s="38">
        <v>0</v>
      </c>
      <c r="F47" s="39">
        <f t="shared" si="27"/>
        <v>0</v>
      </c>
      <c r="G47" s="37">
        <v>0</v>
      </c>
      <c r="H47" s="38">
        <v>0</v>
      </c>
      <c r="I47" s="40">
        <f t="shared" si="23"/>
        <v>0</v>
      </c>
      <c r="J47" s="37">
        <v>0</v>
      </c>
      <c r="K47" s="38">
        <v>0</v>
      </c>
      <c r="L47" s="40">
        <f t="shared" si="25"/>
        <v>0</v>
      </c>
      <c r="M47" s="41">
        <f t="shared" si="28"/>
        <v>0</v>
      </c>
      <c r="N47" s="43">
        <f t="shared" si="11"/>
        <v>0</v>
      </c>
      <c r="O47" s="43">
        <f t="shared" si="2"/>
        <v>0</v>
      </c>
      <c r="P47" s="42" t="str">
        <f t="shared" si="12"/>
        <v>0:00</v>
      </c>
      <c r="Q47" s="43" t="str">
        <f t="shared" si="3"/>
        <v>0:00</v>
      </c>
      <c r="R47" s="48">
        <f t="shared" si="4"/>
        <v>0</v>
      </c>
      <c r="S47" s="44">
        <f t="shared" si="13"/>
        <v>0</v>
      </c>
      <c r="T47" s="86">
        <f>N47-$S$13</f>
        <v>-0.33333333333333331</v>
      </c>
      <c r="U47" s="86"/>
      <c r="V47" s="87">
        <f t="shared" si="6"/>
        <v>0.25</v>
      </c>
      <c r="W47" s="86">
        <f t="shared" si="7"/>
        <v>-4.1666666666666664E-2</v>
      </c>
      <c r="X47" s="86">
        <f t="shared" si="14"/>
        <v>0</v>
      </c>
      <c r="Y47" s="74">
        <f t="shared" si="8"/>
        <v>0</v>
      </c>
      <c r="Z47" s="74">
        <f t="shared" si="9"/>
        <v>0</v>
      </c>
      <c r="AA47" s="75">
        <f t="shared" si="15"/>
        <v>0</v>
      </c>
      <c r="AC47" s="47"/>
      <c r="AD47" s="47"/>
      <c r="AE47" s="47"/>
      <c r="AF47" s="47"/>
      <c r="AG47" s="47"/>
      <c r="AH47" s="47"/>
      <c r="AI47" s="47"/>
      <c r="AJ47" s="47"/>
      <c r="AK47" s="47"/>
    </row>
    <row r="48" spans="2:37" ht="13.5" customHeight="1" thickBot="1" x14ac:dyDescent="0.25">
      <c r="C48" s="1"/>
      <c r="D48" s="2"/>
      <c r="E48" s="1"/>
      <c r="F48" s="26"/>
      <c r="G48" s="1"/>
      <c r="H48" s="1"/>
      <c r="I48" s="78"/>
      <c r="J48" s="78"/>
      <c r="K48" s="78"/>
      <c r="L48" s="78"/>
      <c r="M48" s="78"/>
      <c r="N48" s="78"/>
      <c r="O48" s="79"/>
      <c r="Q48" s="80" t="s">
        <v>18</v>
      </c>
      <c r="R48" s="81"/>
      <c r="S48" s="82">
        <f>SUM(S17:S47)</f>
        <v>0</v>
      </c>
      <c r="T48" s="11"/>
      <c r="U48" s="11"/>
      <c r="V48" s="11"/>
      <c r="W48" s="11"/>
      <c r="X48" s="11"/>
      <c r="Y48" s="11"/>
      <c r="AC48" s="47"/>
      <c r="AD48" s="47"/>
      <c r="AE48" s="47"/>
      <c r="AF48" s="47"/>
      <c r="AG48" s="47"/>
      <c r="AH48" s="47"/>
      <c r="AI48" s="47"/>
      <c r="AJ48" s="47"/>
      <c r="AK48" s="47"/>
    </row>
    <row r="49" spans="1:37" ht="13.5" customHeight="1" x14ac:dyDescent="0.2">
      <c r="B49" s="19" t="s">
        <v>19</v>
      </c>
      <c r="C49" s="10"/>
      <c r="D49" s="7"/>
      <c r="E49" s="5"/>
      <c r="F49" s="5"/>
      <c r="G49" s="5"/>
      <c r="H49" s="5"/>
      <c r="I49" s="10"/>
      <c r="J49" s="10"/>
      <c r="K49" s="5"/>
      <c r="L49" s="10"/>
      <c r="M49" s="10"/>
      <c r="N49" s="10"/>
      <c r="O49" s="10"/>
      <c r="P49" s="2"/>
      <c r="Q49" s="2"/>
      <c r="R49" s="2"/>
      <c r="S49" s="3"/>
      <c r="T49" s="11"/>
      <c r="U49" s="11"/>
      <c r="V49" s="11"/>
      <c r="W49" s="11"/>
      <c r="X49" s="11"/>
      <c r="Y49" s="11"/>
      <c r="AC49" s="53"/>
      <c r="AD49" s="53"/>
      <c r="AE49" s="47"/>
      <c r="AF49" s="47"/>
      <c r="AG49" s="47"/>
      <c r="AH49" s="47"/>
      <c r="AI49" s="47"/>
      <c r="AJ49" s="47"/>
      <c r="AK49" s="47"/>
    </row>
    <row r="50" spans="1:37" ht="13.5" customHeight="1" x14ac:dyDescent="0.2">
      <c r="D50" s="2"/>
      <c r="E50" s="21"/>
      <c r="F50" s="21"/>
      <c r="G50" s="21"/>
      <c r="H50" s="21"/>
      <c r="I50" s="21"/>
      <c r="J50" s="21"/>
      <c r="K50" s="21"/>
      <c r="L50" s="21"/>
      <c r="M50" s="9"/>
      <c r="N50" s="10"/>
      <c r="O50" s="10"/>
      <c r="P50" s="2"/>
      <c r="Q50" s="2"/>
      <c r="R50" s="2"/>
      <c r="S50" s="3"/>
      <c r="T50" s="12"/>
      <c r="U50" s="12"/>
      <c r="V50" s="11"/>
      <c r="W50" s="11"/>
      <c r="X50" s="11"/>
      <c r="Y50" s="11"/>
      <c r="AC50" s="53"/>
      <c r="AD50" s="53"/>
      <c r="AE50" s="47"/>
      <c r="AF50" s="47"/>
      <c r="AG50" s="47"/>
      <c r="AH50" s="47"/>
      <c r="AI50" s="47"/>
      <c r="AJ50" s="47"/>
      <c r="AK50" s="47"/>
    </row>
    <row r="51" spans="1:37" ht="13.5" customHeight="1" x14ac:dyDescent="0.2">
      <c r="B51" s="20" t="s">
        <v>25</v>
      </c>
      <c r="C51" s="16"/>
      <c r="D51" s="17"/>
      <c r="E51" s="22"/>
      <c r="F51" s="22"/>
      <c r="G51" s="22"/>
      <c r="H51" s="22"/>
      <c r="I51" s="22"/>
      <c r="J51" s="22"/>
      <c r="K51" s="22"/>
      <c r="L51" s="22"/>
      <c r="M51" s="18"/>
      <c r="N51" s="17"/>
      <c r="O51" s="17"/>
      <c r="P51" s="17"/>
      <c r="Q51" s="17"/>
      <c r="R51" s="17"/>
      <c r="S51" s="18"/>
      <c r="T51" s="12"/>
      <c r="U51" s="12"/>
      <c r="V51" s="11"/>
      <c r="W51" s="11"/>
      <c r="X51" s="11"/>
      <c r="Y51" s="11"/>
      <c r="AC51" s="47"/>
      <c r="AD51" s="47"/>
      <c r="AE51" s="47"/>
      <c r="AF51" s="47"/>
      <c r="AG51" s="47"/>
      <c r="AH51" s="47"/>
      <c r="AI51" s="47"/>
      <c r="AJ51" s="47"/>
      <c r="AK51" s="47"/>
    </row>
    <row r="52" spans="1:37" ht="13.5" customHeight="1" x14ac:dyDescent="0.2">
      <c r="B52" s="20" t="s">
        <v>26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T52" s="12"/>
      <c r="U52" s="12"/>
      <c r="V52" s="11"/>
      <c r="W52" s="11"/>
      <c r="X52" s="11"/>
      <c r="Y52" s="11"/>
      <c r="AC52" s="47"/>
      <c r="AD52" s="47"/>
      <c r="AE52" s="47"/>
      <c r="AF52" s="47"/>
      <c r="AG52" s="47"/>
      <c r="AH52" s="47"/>
      <c r="AI52" s="47"/>
      <c r="AJ52" s="47"/>
      <c r="AK52" s="47"/>
    </row>
    <row r="53" spans="1:37" ht="13.5" customHeight="1" x14ac:dyDescent="0.2">
      <c r="B53" s="20" t="s">
        <v>31</v>
      </c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12"/>
      <c r="U53" s="12"/>
      <c r="V53" s="11"/>
      <c r="W53" s="11"/>
      <c r="X53" s="11"/>
      <c r="Y53" s="11"/>
      <c r="AC53" s="47"/>
      <c r="AD53" s="47"/>
      <c r="AE53" s="47"/>
      <c r="AF53" s="47"/>
      <c r="AG53" s="47"/>
      <c r="AH53" s="47"/>
      <c r="AI53" s="47"/>
      <c r="AJ53" s="47"/>
      <c r="AK53" s="47"/>
    </row>
    <row r="54" spans="1:37" ht="13.5" customHeight="1" x14ac:dyDescent="0.2">
      <c r="B54" s="20" t="s">
        <v>39</v>
      </c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12"/>
      <c r="U54" s="12"/>
      <c r="V54" s="11"/>
      <c r="W54" s="11"/>
      <c r="X54" s="11"/>
      <c r="Y54" s="11"/>
      <c r="AC54" s="47"/>
      <c r="AD54" s="47"/>
      <c r="AE54" s="47"/>
      <c r="AF54" s="47"/>
      <c r="AG54" s="47"/>
      <c r="AH54" s="47"/>
      <c r="AI54" s="47"/>
      <c r="AJ54" s="47"/>
      <c r="AK54" s="47"/>
    </row>
    <row r="55" spans="1:37" ht="13.5" customHeight="1" x14ac:dyDescent="0.2">
      <c r="B55" s="19" t="s">
        <v>27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T55" s="11"/>
      <c r="U55" s="11"/>
      <c r="V55" s="11"/>
      <c r="W55" s="11"/>
      <c r="X55" s="11"/>
      <c r="Y55" s="11"/>
      <c r="AC55" s="47"/>
      <c r="AD55" s="47"/>
      <c r="AE55" s="47"/>
      <c r="AF55" s="47"/>
      <c r="AG55" s="47"/>
      <c r="AH55" s="47"/>
      <c r="AI55" s="47"/>
      <c r="AJ55" s="47"/>
      <c r="AK55" s="47"/>
    </row>
    <row r="56" spans="1:37" ht="13.5" customHeight="1" x14ac:dyDescent="0.2">
      <c r="A56" s="59"/>
      <c r="B56" s="59"/>
      <c r="C56" s="59"/>
      <c r="D56" s="24"/>
      <c r="E56" s="24"/>
      <c r="F56" s="24"/>
      <c r="G56" s="24"/>
      <c r="H56" s="24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88"/>
      <c r="U56" s="88"/>
      <c r="AC56" s="47"/>
      <c r="AD56" s="47"/>
      <c r="AE56" s="47"/>
      <c r="AF56" s="47"/>
      <c r="AG56" s="47"/>
      <c r="AH56" s="47"/>
      <c r="AI56" s="47"/>
      <c r="AJ56" s="47"/>
      <c r="AK56" s="47"/>
    </row>
    <row r="57" spans="1:37" ht="12.75" x14ac:dyDescent="0.2">
      <c r="A57" s="59"/>
      <c r="B57" s="22" t="s">
        <v>30</v>
      </c>
      <c r="C57" s="60" t="s">
        <v>32</v>
      </c>
      <c r="D57" s="6"/>
      <c r="E57" s="61"/>
      <c r="F57" s="24"/>
      <c r="G57" s="24"/>
      <c r="H57" s="24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88"/>
      <c r="U57" s="88"/>
      <c r="AC57" s="47"/>
      <c r="AD57" s="47"/>
      <c r="AE57" s="47"/>
      <c r="AF57" s="47"/>
      <c r="AG57" s="47"/>
      <c r="AH57" s="47"/>
      <c r="AI57" s="47"/>
      <c r="AJ57" s="47"/>
      <c r="AK57" s="47"/>
    </row>
    <row r="58" spans="1:37" ht="11.25" customHeight="1" x14ac:dyDescent="0.2">
      <c r="A58" s="59"/>
      <c r="B58" s="10"/>
      <c r="C58" s="10"/>
      <c r="D58" s="61"/>
      <c r="E58" s="61"/>
      <c r="F58" s="24"/>
      <c r="G58" s="24"/>
      <c r="H58" s="24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88"/>
      <c r="U58" s="88"/>
      <c r="AC58" s="47"/>
      <c r="AD58" s="47"/>
      <c r="AE58" s="47"/>
      <c r="AF58" s="47"/>
      <c r="AG58" s="47"/>
      <c r="AH58" s="47"/>
      <c r="AI58" s="47"/>
      <c r="AJ58" s="47"/>
      <c r="AK58" s="47"/>
    </row>
    <row r="59" spans="1:37" x14ac:dyDescent="0.2">
      <c r="A59" s="59"/>
      <c r="B59" s="10"/>
      <c r="C59" s="10"/>
      <c r="D59" s="24"/>
      <c r="E59" s="24"/>
      <c r="F59" s="24"/>
      <c r="G59" s="24"/>
      <c r="H59" s="24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88"/>
      <c r="U59" s="88"/>
      <c r="AC59" s="47"/>
      <c r="AD59" s="47"/>
      <c r="AE59" s="47"/>
      <c r="AF59" s="47"/>
      <c r="AG59" s="47"/>
      <c r="AH59" s="47"/>
      <c r="AI59" s="47"/>
      <c r="AJ59" s="47"/>
      <c r="AK59" s="47"/>
    </row>
    <row r="60" spans="1:37" x14ac:dyDescent="0.2">
      <c r="A60" s="59"/>
      <c r="B60" s="10"/>
      <c r="C60" s="10"/>
      <c r="D60" s="24"/>
      <c r="E60" s="24"/>
      <c r="F60" s="24"/>
      <c r="G60" s="24"/>
      <c r="H60" s="24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88"/>
      <c r="U60" s="88"/>
      <c r="AC60" s="47"/>
      <c r="AD60" s="47"/>
      <c r="AE60" s="47"/>
      <c r="AF60" s="47"/>
      <c r="AG60" s="47"/>
      <c r="AH60" s="47"/>
      <c r="AI60" s="47"/>
      <c r="AJ60" s="47"/>
      <c r="AK60" s="47"/>
    </row>
    <row r="61" spans="1:37" x14ac:dyDescent="0.2">
      <c r="AC61" s="47"/>
      <c r="AD61" s="47"/>
      <c r="AE61" s="47"/>
      <c r="AF61" s="47"/>
      <c r="AG61" s="47"/>
      <c r="AH61" s="47"/>
      <c r="AI61" s="47"/>
      <c r="AJ61" s="47"/>
      <c r="AK61" s="47"/>
    </row>
    <row r="62" spans="1:37" x14ac:dyDescent="0.2">
      <c r="AC62" s="47"/>
      <c r="AD62" s="47"/>
      <c r="AE62" s="47"/>
      <c r="AF62" s="47"/>
      <c r="AG62" s="47"/>
      <c r="AH62" s="47"/>
      <c r="AI62" s="47"/>
      <c r="AJ62" s="47"/>
      <c r="AK62" s="47"/>
    </row>
    <row r="63" spans="1:37" x14ac:dyDescent="0.2">
      <c r="AC63" s="47"/>
      <c r="AD63" s="47"/>
      <c r="AE63" s="47"/>
      <c r="AF63" s="47"/>
      <c r="AG63" s="47"/>
      <c r="AH63" s="47"/>
      <c r="AI63" s="47"/>
      <c r="AJ63" s="47"/>
      <c r="AK63" s="47"/>
    </row>
    <row r="64" spans="1:37" x14ac:dyDescent="0.2">
      <c r="AC64" s="47"/>
      <c r="AD64" s="47"/>
      <c r="AE64" s="47"/>
      <c r="AF64" s="47"/>
      <c r="AG64" s="47"/>
      <c r="AH64" s="47"/>
      <c r="AI64" s="47"/>
      <c r="AJ64" s="47"/>
      <c r="AK64" s="47"/>
    </row>
    <row r="65" spans="29:37" x14ac:dyDescent="0.2">
      <c r="AC65" s="47"/>
      <c r="AD65" s="47"/>
      <c r="AE65" s="47"/>
      <c r="AF65" s="47"/>
      <c r="AG65" s="47"/>
      <c r="AH65" s="47"/>
      <c r="AI65" s="47"/>
      <c r="AJ65" s="47"/>
      <c r="AK65" s="47"/>
    </row>
    <row r="66" spans="29:37" x14ac:dyDescent="0.2">
      <c r="AC66" s="47"/>
      <c r="AD66" s="47"/>
      <c r="AE66" s="47"/>
      <c r="AF66" s="47"/>
      <c r="AG66" s="47"/>
      <c r="AH66" s="47"/>
      <c r="AI66" s="47"/>
      <c r="AJ66" s="47"/>
      <c r="AK66" s="47"/>
    </row>
    <row r="67" spans="29:37" x14ac:dyDescent="0.2">
      <c r="AC67" s="47"/>
      <c r="AD67" s="47"/>
      <c r="AE67" s="47"/>
      <c r="AF67" s="47"/>
      <c r="AG67" s="47"/>
      <c r="AH67" s="47"/>
      <c r="AI67" s="47"/>
      <c r="AJ67" s="47"/>
      <c r="AK67" s="47"/>
    </row>
    <row r="68" spans="29:37" x14ac:dyDescent="0.2">
      <c r="AC68" s="47"/>
      <c r="AD68" s="47"/>
      <c r="AE68" s="47"/>
      <c r="AF68" s="47"/>
      <c r="AG68" s="47"/>
      <c r="AH68" s="47"/>
      <c r="AI68" s="47"/>
      <c r="AJ68" s="47"/>
      <c r="AK68" s="47"/>
    </row>
    <row r="69" spans="29:37" x14ac:dyDescent="0.2">
      <c r="AC69" s="47"/>
      <c r="AD69" s="47"/>
      <c r="AE69" s="47"/>
      <c r="AF69" s="47"/>
      <c r="AG69" s="47"/>
      <c r="AH69" s="47"/>
      <c r="AI69" s="47"/>
      <c r="AJ69" s="47"/>
      <c r="AK69" s="47"/>
    </row>
    <row r="70" spans="29:37" x14ac:dyDescent="0.2">
      <c r="AC70" s="47"/>
      <c r="AD70" s="47"/>
      <c r="AE70" s="47"/>
      <c r="AF70" s="47"/>
      <c r="AG70" s="47"/>
      <c r="AH70" s="47"/>
      <c r="AI70" s="47"/>
      <c r="AJ70" s="47"/>
      <c r="AK70" s="47"/>
    </row>
    <row r="71" spans="29:37" x14ac:dyDescent="0.2">
      <c r="AC71" s="47"/>
      <c r="AD71" s="47"/>
      <c r="AE71" s="47"/>
      <c r="AF71" s="47"/>
      <c r="AG71" s="47"/>
      <c r="AH71" s="47"/>
      <c r="AI71" s="47"/>
      <c r="AJ71" s="47"/>
      <c r="AK71" s="47"/>
    </row>
    <row r="72" spans="29:37" x14ac:dyDescent="0.2">
      <c r="AC72" s="47"/>
      <c r="AD72" s="47"/>
      <c r="AE72" s="47"/>
      <c r="AF72" s="47"/>
      <c r="AG72" s="47"/>
      <c r="AH72" s="47"/>
      <c r="AI72" s="47"/>
      <c r="AJ72" s="47"/>
      <c r="AK72" s="47"/>
    </row>
    <row r="73" spans="29:37" x14ac:dyDescent="0.2">
      <c r="AC73" s="47"/>
      <c r="AD73" s="47"/>
      <c r="AE73" s="47"/>
      <c r="AF73" s="47"/>
      <c r="AG73" s="47"/>
      <c r="AH73" s="47"/>
      <c r="AI73" s="47"/>
      <c r="AJ73" s="47"/>
      <c r="AK73" s="47"/>
    </row>
    <row r="74" spans="29:37" x14ac:dyDescent="0.2">
      <c r="AC74" s="47"/>
      <c r="AD74" s="47"/>
      <c r="AE74" s="47"/>
      <c r="AF74" s="47"/>
      <c r="AG74" s="47"/>
      <c r="AH74" s="47"/>
      <c r="AI74" s="47"/>
      <c r="AJ74" s="47"/>
      <c r="AK74" s="47"/>
    </row>
    <row r="75" spans="29:37" x14ac:dyDescent="0.2">
      <c r="AC75" s="47"/>
      <c r="AD75" s="47"/>
      <c r="AE75" s="47"/>
      <c r="AF75" s="47"/>
      <c r="AG75" s="47"/>
      <c r="AH75" s="47"/>
      <c r="AI75" s="47"/>
      <c r="AJ75" s="47"/>
      <c r="AK75" s="47"/>
    </row>
    <row r="76" spans="29:37" x14ac:dyDescent="0.2">
      <c r="AC76" s="47"/>
      <c r="AD76" s="47"/>
      <c r="AE76" s="47"/>
      <c r="AF76" s="47"/>
      <c r="AG76" s="47"/>
      <c r="AH76" s="47"/>
      <c r="AI76" s="47"/>
      <c r="AJ76" s="47"/>
      <c r="AK76" s="47"/>
    </row>
    <row r="77" spans="29:37" x14ac:dyDescent="0.2">
      <c r="AC77" s="47"/>
      <c r="AD77" s="47"/>
      <c r="AE77" s="47"/>
      <c r="AF77" s="47"/>
      <c r="AG77" s="47"/>
      <c r="AH77" s="47"/>
      <c r="AI77" s="47"/>
      <c r="AJ77" s="47"/>
      <c r="AK77" s="47"/>
    </row>
    <row r="78" spans="29:37" x14ac:dyDescent="0.2">
      <c r="AC78" s="47"/>
      <c r="AD78" s="47"/>
      <c r="AE78" s="47"/>
      <c r="AF78" s="47"/>
      <c r="AG78" s="47"/>
      <c r="AH78" s="47"/>
      <c r="AI78" s="47"/>
      <c r="AJ78" s="47"/>
      <c r="AK78" s="47"/>
    </row>
    <row r="79" spans="29:37" x14ac:dyDescent="0.2">
      <c r="AC79" s="47"/>
      <c r="AD79" s="47"/>
      <c r="AE79" s="47"/>
      <c r="AF79" s="47"/>
      <c r="AG79" s="47"/>
      <c r="AH79" s="47"/>
      <c r="AI79" s="47"/>
      <c r="AJ79" s="47"/>
      <c r="AK79" s="47"/>
    </row>
    <row r="80" spans="29:37" x14ac:dyDescent="0.2">
      <c r="AC80" s="47"/>
      <c r="AD80" s="47"/>
      <c r="AE80" s="47"/>
      <c r="AF80" s="47"/>
      <c r="AG80" s="47"/>
      <c r="AH80" s="47"/>
      <c r="AI80" s="47"/>
      <c r="AJ80" s="47"/>
      <c r="AK80" s="47"/>
    </row>
    <row r="81" spans="29:37" x14ac:dyDescent="0.2">
      <c r="AC81" s="47"/>
      <c r="AD81" s="47"/>
      <c r="AE81" s="47"/>
      <c r="AF81" s="47"/>
      <c r="AG81" s="47"/>
      <c r="AH81" s="47"/>
      <c r="AI81" s="47"/>
      <c r="AJ81" s="47"/>
      <c r="AK81" s="47"/>
    </row>
    <row r="82" spans="29:37" x14ac:dyDescent="0.2">
      <c r="AC82" s="47"/>
      <c r="AD82" s="47"/>
      <c r="AE82" s="47"/>
      <c r="AF82" s="47"/>
      <c r="AG82" s="47"/>
      <c r="AH82" s="47"/>
      <c r="AI82" s="47"/>
      <c r="AJ82" s="47"/>
      <c r="AK82" s="47"/>
    </row>
    <row r="83" spans="29:37" x14ac:dyDescent="0.2">
      <c r="AC83" s="47"/>
      <c r="AD83" s="47"/>
      <c r="AE83" s="47"/>
      <c r="AF83" s="47"/>
      <c r="AG83" s="47"/>
      <c r="AH83" s="47"/>
      <c r="AI83" s="47"/>
      <c r="AJ83" s="47"/>
      <c r="AK83" s="47"/>
    </row>
    <row r="84" spans="29:37" x14ac:dyDescent="0.2">
      <c r="AC84" s="47"/>
      <c r="AD84" s="47"/>
      <c r="AE84" s="47"/>
      <c r="AF84" s="47"/>
      <c r="AG84" s="47"/>
      <c r="AH84" s="47"/>
      <c r="AI84" s="47"/>
      <c r="AJ84" s="47"/>
      <c r="AK84" s="47"/>
    </row>
    <row r="85" spans="29:37" x14ac:dyDescent="0.2">
      <c r="AC85" s="47"/>
      <c r="AD85" s="47"/>
      <c r="AE85" s="47"/>
      <c r="AF85" s="47"/>
      <c r="AG85" s="47"/>
      <c r="AH85" s="47"/>
      <c r="AI85" s="47"/>
      <c r="AJ85" s="47"/>
      <c r="AK85" s="47"/>
    </row>
    <row r="86" spans="29:37" x14ac:dyDescent="0.2">
      <c r="AC86" s="47"/>
      <c r="AD86" s="47"/>
      <c r="AE86" s="47"/>
      <c r="AF86" s="47"/>
      <c r="AG86" s="47"/>
      <c r="AH86" s="47"/>
      <c r="AI86" s="47"/>
      <c r="AJ86" s="47"/>
      <c r="AK86" s="47"/>
    </row>
    <row r="87" spans="29:37" x14ac:dyDescent="0.2">
      <c r="AC87" s="47"/>
      <c r="AD87" s="47"/>
      <c r="AE87" s="47"/>
      <c r="AF87" s="47"/>
      <c r="AG87" s="47"/>
      <c r="AH87" s="47"/>
      <c r="AI87" s="47"/>
      <c r="AJ87" s="47"/>
      <c r="AK87" s="47"/>
    </row>
    <row r="88" spans="29:37" x14ac:dyDescent="0.2">
      <c r="AC88" s="47"/>
      <c r="AD88" s="47"/>
      <c r="AE88" s="47"/>
      <c r="AF88" s="47"/>
      <c r="AG88" s="47"/>
      <c r="AH88" s="47"/>
      <c r="AI88" s="47"/>
      <c r="AJ88" s="47"/>
      <c r="AK88" s="47"/>
    </row>
    <row r="89" spans="29:37" x14ac:dyDescent="0.2">
      <c r="AC89" s="47"/>
      <c r="AD89" s="47"/>
      <c r="AE89" s="47"/>
      <c r="AF89" s="47"/>
      <c r="AG89" s="47"/>
      <c r="AH89" s="47"/>
      <c r="AI89" s="47"/>
      <c r="AJ89" s="47"/>
      <c r="AK89" s="47"/>
    </row>
    <row r="90" spans="29:37" x14ac:dyDescent="0.2">
      <c r="AC90" s="47"/>
      <c r="AD90" s="47"/>
      <c r="AE90" s="47"/>
      <c r="AF90" s="47"/>
      <c r="AG90" s="47"/>
      <c r="AH90" s="47"/>
      <c r="AI90" s="47"/>
      <c r="AJ90" s="47"/>
      <c r="AK90" s="47"/>
    </row>
    <row r="91" spans="29:37" x14ac:dyDescent="0.2">
      <c r="AC91" s="47"/>
      <c r="AD91" s="47"/>
      <c r="AE91" s="47"/>
      <c r="AF91" s="47"/>
      <c r="AG91" s="47"/>
      <c r="AH91" s="47"/>
      <c r="AI91" s="47"/>
      <c r="AJ91" s="47"/>
      <c r="AK91" s="47"/>
    </row>
    <row r="92" spans="29:37" x14ac:dyDescent="0.2">
      <c r="AC92" s="47"/>
      <c r="AD92" s="47"/>
      <c r="AE92" s="47"/>
      <c r="AF92" s="47"/>
      <c r="AG92" s="47"/>
      <c r="AH92" s="47"/>
      <c r="AI92" s="47"/>
      <c r="AJ92" s="47"/>
      <c r="AK92" s="47"/>
    </row>
    <row r="93" spans="29:37" x14ac:dyDescent="0.2">
      <c r="AC93" s="47"/>
      <c r="AD93" s="47"/>
      <c r="AE93" s="47"/>
      <c r="AF93" s="47"/>
      <c r="AG93" s="47"/>
      <c r="AH93" s="47"/>
      <c r="AI93" s="47"/>
      <c r="AJ93" s="47"/>
      <c r="AK93" s="47"/>
    </row>
    <row r="94" spans="29:37" x14ac:dyDescent="0.2">
      <c r="AC94" s="47"/>
      <c r="AD94" s="47"/>
      <c r="AE94" s="47"/>
      <c r="AF94" s="47"/>
      <c r="AG94" s="47"/>
      <c r="AH94" s="47"/>
      <c r="AI94" s="47"/>
      <c r="AJ94" s="47"/>
      <c r="AK94" s="47"/>
    </row>
    <row r="95" spans="29:37" x14ac:dyDescent="0.2">
      <c r="AC95" s="47"/>
      <c r="AD95" s="47"/>
      <c r="AE95" s="47"/>
      <c r="AF95" s="47"/>
      <c r="AG95" s="47"/>
      <c r="AH95" s="47"/>
      <c r="AI95" s="47"/>
      <c r="AJ95" s="47"/>
      <c r="AK95" s="47"/>
    </row>
    <row r="96" spans="29:37" x14ac:dyDescent="0.2">
      <c r="AC96" s="47"/>
      <c r="AD96" s="47"/>
      <c r="AE96" s="47"/>
      <c r="AF96" s="47"/>
      <c r="AG96" s="47"/>
      <c r="AH96" s="47"/>
      <c r="AI96" s="47"/>
      <c r="AJ96" s="47"/>
      <c r="AK96" s="47"/>
    </row>
    <row r="97" spans="29:37" x14ac:dyDescent="0.2">
      <c r="AC97" s="47"/>
      <c r="AD97" s="47"/>
      <c r="AE97" s="47"/>
      <c r="AF97" s="47"/>
      <c r="AG97" s="47"/>
      <c r="AH97" s="47"/>
      <c r="AI97" s="47"/>
      <c r="AJ97" s="47"/>
      <c r="AK97" s="47"/>
    </row>
    <row r="98" spans="29:37" x14ac:dyDescent="0.2">
      <c r="AC98" s="47"/>
      <c r="AD98" s="47"/>
      <c r="AE98" s="47"/>
      <c r="AF98" s="47"/>
      <c r="AG98" s="47"/>
      <c r="AH98" s="47"/>
      <c r="AI98" s="47"/>
      <c r="AJ98" s="47"/>
      <c r="AK98" s="47"/>
    </row>
    <row r="99" spans="29:37" x14ac:dyDescent="0.2">
      <c r="AC99" s="47"/>
      <c r="AD99" s="47"/>
      <c r="AE99" s="47"/>
      <c r="AF99" s="47"/>
      <c r="AG99" s="47"/>
      <c r="AH99" s="47"/>
      <c r="AI99" s="47"/>
      <c r="AJ99" s="47"/>
      <c r="AK99" s="47"/>
    </row>
    <row r="100" spans="29:37" x14ac:dyDescent="0.2">
      <c r="AC100" s="47"/>
      <c r="AD100" s="47"/>
      <c r="AE100" s="47"/>
      <c r="AF100" s="47"/>
      <c r="AG100" s="47"/>
      <c r="AH100" s="47"/>
      <c r="AI100" s="47"/>
      <c r="AJ100" s="47"/>
      <c r="AK100" s="47"/>
    </row>
    <row r="101" spans="29:37" x14ac:dyDescent="0.2">
      <c r="AC101" s="47"/>
      <c r="AD101" s="47"/>
      <c r="AE101" s="47"/>
      <c r="AF101" s="47"/>
      <c r="AG101" s="47"/>
      <c r="AH101" s="47"/>
      <c r="AI101" s="47"/>
      <c r="AJ101" s="47"/>
      <c r="AK101" s="47"/>
    </row>
    <row r="102" spans="29:37" x14ac:dyDescent="0.2">
      <c r="AC102" s="47"/>
      <c r="AD102" s="47"/>
      <c r="AE102" s="47"/>
      <c r="AF102" s="47"/>
      <c r="AG102" s="47"/>
      <c r="AH102" s="47"/>
      <c r="AI102" s="47"/>
      <c r="AJ102" s="47"/>
      <c r="AK102" s="47"/>
    </row>
    <row r="103" spans="29:37" x14ac:dyDescent="0.2">
      <c r="AC103" s="47"/>
      <c r="AD103" s="47"/>
      <c r="AE103" s="47"/>
      <c r="AF103" s="47"/>
      <c r="AG103" s="47"/>
      <c r="AH103" s="47"/>
      <c r="AI103" s="47"/>
      <c r="AJ103" s="47"/>
      <c r="AK103" s="47"/>
    </row>
    <row r="104" spans="29:37" x14ac:dyDescent="0.2">
      <c r="AC104" s="47"/>
      <c r="AD104" s="47"/>
      <c r="AE104" s="47"/>
      <c r="AF104" s="47"/>
      <c r="AG104" s="47"/>
      <c r="AH104" s="47"/>
      <c r="AI104" s="47"/>
      <c r="AJ104" s="47"/>
      <c r="AK104" s="47"/>
    </row>
    <row r="105" spans="29:37" x14ac:dyDescent="0.2">
      <c r="AC105" s="47"/>
      <c r="AD105" s="47"/>
      <c r="AE105" s="47"/>
      <c r="AF105" s="47"/>
      <c r="AG105" s="47"/>
      <c r="AH105" s="47"/>
      <c r="AI105" s="47"/>
      <c r="AJ105" s="47"/>
      <c r="AK105" s="47"/>
    </row>
    <row r="106" spans="29:37" x14ac:dyDescent="0.2">
      <c r="AC106" s="47"/>
      <c r="AD106" s="47"/>
      <c r="AE106" s="47"/>
      <c r="AF106" s="47"/>
      <c r="AG106" s="47"/>
      <c r="AH106" s="47"/>
      <c r="AI106" s="47"/>
      <c r="AJ106" s="47"/>
      <c r="AK106" s="47"/>
    </row>
    <row r="107" spans="29:37" x14ac:dyDescent="0.2">
      <c r="AC107" s="47"/>
      <c r="AD107" s="47"/>
      <c r="AE107" s="47"/>
      <c r="AF107" s="47"/>
      <c r="AG107" s="47"/>
      <c r="AH107" s="47"/>
      <c r="AI107" s="47"/>
      <c r="AJ107" s="47"/>
      <c r="AK107" s="47"/>
    </row>
    <row r="108" spans="29:37" x14ac:dyDescent="0.2">
      <c r="AC108" s="47"/>
      <c r="AD108" s="47"/>
      <c r="AE108" s="47"/>
      <c r="AF108" s="47"/>
      <c r="AG108" s="47"/>
      <c r="AH108" s="47"/>
      <c r="AI108" s="47"/>
      <c r="AJ108" s="47"/>
      <c r="AK108" s="47"/>
    </row>
    <row r="109" spans="29:37" x14ac:dyDescent="0.2">
      <c r="AC109" s="47"/>
      <c r="AD109" s="47"/>
      <c r="AE109" s="47"/>
      <c r="AF109" s="47"/>
      <c r="AG109" s="47"/>
      <c r="AH109" s="47"/>
      <c r="AI109" s="47"/>
      <c r="AJ109" s="47"/>
      <c r="AK109" s="47"/>
    </row>
    <row r="110" spans="29:37" x14ac:dyDescent="0.2">
      <c r="AC110" s="47"/>
      <c r="AD110" s="47"/>
      <c r="AE110" s="47"/>
      <c r="AF110" s="47"/>
      <c r="AG110" s="47"/>
      <c r="AH110" s="47"/>
      <c r="AI110" s="47"/>
      <c r="AJ110" s="47"/>
      <c r="AK110" s="47"/>
    </row>
    <row r="111" spans="29:37" x14ac:dyDescent="0.2">
      <c r="AC111" s="47"/>
      <c r="AD111" s="47"/>
      <c r="AE111" s="47"/>
      <c r="AF111" s="47"/>
      <c r="AG111" s="47"/>
      <c r="AH111" s="47"/>
      <c r="AI111" s="47"/>
      <c r="AJ111" s="47"/>
      <c r="AK111" s="47"/>
    </row>
    <row r="112" spans="29:37" x14ac:dyDescent="0.2">
      <c r="AC112" s="47"/>
      <c r="AD112" s="47"/>
      <c r="AE112" s="47"/>
      <c r="AF112" s="47"/>
      <c r="AG112" s="47"/>
      <c r="AH112" s="47"/>
      <c r="AI112" s="47"/>
      <c r="AJ112" s="47"/>
      <c r="AK112" s="47"/>
    </row>
    <row r="113" spans="29:37" x14ac:dyDescent="0.2">
      <c r="AC113" s="47"/>
      <c r="AD113" s="47"/>
      <c r="AE113" s="47"/>
      <c r="AF113" s="47"/>
      <c r="AG113" s="47"/>
      <c r="AH113" s="47"/>
      <c r="AI113" s="47"/>
      <c r="AJ113" s="47"/>
      <c r="AK113" s="47"/>
    </row>
    <row r="114" spans="29:37" x14ac:dyDescent="0.2">
      <c r="AC114" s="47"/>
      <c r="AD114" s="47"/>
      <c r="AE114" s="47"/>
      <c r="AF114" s="47"/>
      <c r="AG114" s="47"/>
      <c r="AH114" s="47"/>
      <c r="AI114" s="47"/>
      <c r="AJ114" s="47"/>
      <c r="AK114" s="47"/>
    </row>
    <row r="115" spans="29:37" x14ac:dyDescent="0.2">
      <c r="AC115" s="47"/>
      <c r="AD115" s="47"/>
      <c r="AE115" s="47"/>
      <c r="AF115" s="47"/>
      <c r="AG115" s="47"/>
      <c r="AH115" s="47"/>
      <c r="AI115" s="47"/>
      <c r="AJ115" s="47"/>
      <c r="AK115" s="47"/>
    </row>
    <row r="116" spans="29:37" x14ac:dyDescent="0.2">
      <c r="AC116" s="47"/>
      <c r="AD116" s="47"/>
      <c r="AE116" s="47"/>
      <c r="AF116" s="47"/>
      <c r="AG116" s="47"/>
      <c r="AH116" s="47"/>
      <c r="AI116" s="47"/>
      <c r="AJ116" s="47"/>
      <c r="AK116" s="47"/>
    </row>
    <row r="117" spans="29:37" x14ac:dyDescent="0.2">
      <c r="AC117" s="47"/>
      <c r="AD117" s="47"/>
      <c r="AE117" s="47"/>
      <c r="AF117" s="47"/>
      <c r="AG117" s="47"/>
      <c r="AH117" s="47"/>
      <c r="AI117" s="47"/>
      <c r="AJ117" s="47"/>
      <c r="AK117" s="47"/>
    </row>
    <row r="118" spans="29:37" x14ac:dyDescent="0.2">
      <c r="AC118" s="47"/>
      <c r="AD118" s="47"/>
      <c r="AE118" s="47"/>
      <c r="AF118" s="47"/>
      <c r="AG118" s="47"/>
      <c r="AH118" s="47"/>
      <c r="AI118" s="47"/>
      <c r="AJ118" s="47"/>
      <c r="AK118" s="47"/>
    </row>
    <row r="119" spans="29:37" x14ac:dyDescent="0.2">
      <c r="AC119" s="47"/>
      <c r="AD119" s="47"/>
      <c r="AE119" s="47"/>
      <c r="AF119" s="47"/>
      <c r="AG119" s="47"/>
      <c r="AH119" s="47"/>
      <c r="AI119" s="47"/>
      <c r="AJ119" s="47"/>
      <c r="AK119" s="47"/>
    </row>
    <row r="120" spans="29:37" x14ac:dyDescent="0.2">
      <c r="AC120" s="47"/>
      <c r="AD120" s="47"/>
      <c r="AE120" s="47"/>
      <c r="AF120" s="47"/>
      <c r="AG120" s="47"/>
      <c r="AH120" s="47"/>
      <c r="AI120" s="47"/>
      <c r="AJ120" s="47"/>
      <c r="AK120" s="47"/>
    </row>
    <row r="121" spans="29:37" x14ac:dyDescent="0.2">
      <c r="AC121" s="47"/>
      <c r="AD121" s="47"/>
      <c r="AE121" s="47"/>
      <c r="AF121" s="47"/>
      <c r="AG121" s="47"/>
      <c r="AH121" s="47"/>
      <c r="AI121" s="47"/>
      <c r="AJ121" s="47"/>
      <c r="AK121" s="47"/>
    </row>
    <row r="122" spans="29:37" x14ac:dyDescent="0.2">
      <c r="AC122" s="47"/>
      <c r="AD122" s="47"/>
      <c r="AE122" s="47"/>
      <c r="AF122" s="47"/>
      <c r="AG122" s="47"/>
      <c r="AH122" s="47"/>
      <c r="AI122" s="47"/>
      <c r="AJ122" s="47"/>
      <c r="AK122" s="47"/>
    </row>
    <row r="123" spans="29:37" x14ac:dyDescent="0.2">
      <c r="AC123" s="47"/>
      <c r="AD123" s="47"/>
      <c r="AE123" s="47"/>
      <c r="AF123" s="47"/>
      <c r="AG123" s="47"/>
      <c r="AH123" s="47"/>
      <c r="AI123" s="47"/>
      <c r="AJ123" s="47"/>
      <c r="AK123" s="47"/>
    </row>
    <row r="124" spans="29:37" x14ac:dyDescent="0.2">
      <c r="AC124" s="47"/>
      <c r="AD124" s="47"/>
      <c r="AE124" s="47"/>
      <c r="AF124" s="47"/>
      <c r="AG124" s="47"/>
      <c r="AH124" s="47"/>
      <c r="AI124" s="47"/>
      <c r="AJ124" s="47"/>
      <c r="AK124" s="47"/>
    </row>
    <row r="125" spans="29:37" x14ac:dyDescent="0.2">
      <c r="AC125" s="47"/>
      <c r="AD125" s="47"/>
      <c r="AE125" s="47"/>
      <c r="AF125" s="47"/>
      <c r="AG125" s="47"/>
      <c r="AH125" s="47"/>
      <c r="AI125" s="47"/>
      <c r="AJ125" s="47"/>
      <c r="AK125" s="47"/>
    </row>
    <row r="126" spans="29:37" x14ac:dyDescent="0.2">
      <c r="AC126" s="47"/>
      <c r="AD126" s="47"/>
      <c r="AE126" s="47"/>
      <c r="AF126" s="47"/>
      <c r="AG126" s="47"/>
      <c r="AH126" s="47"/>
      <c r="AI126" s="47"/>
      <c r="AJ126" s="47"/>
      <c r="AK126" s="47"/>
    </row>
    <row r="127" spans="29:37" x14ac:dyDescent="0.2">
      <c r="AC127" s="47"/>
      <c r="AD127" s="47"/>
      <c r="AE127" s="47"/>
      <c r="AF127" s="47"/>
      <c r="AG127" s="47"/>
      <c r="AH127" s="47"/>
      <c r="AI127" s="47"/>
      <c r="AJ127" s="47"/>
      <c r="AK127" s="47"/>
    </row>
    <row r="128" spans="29:37" x14ac:dyDescent="0.2">
      <c r="AC128" s="47"/>
      <c r="AD128" s="47"/>
      <c r="AE128" s="47"/>
      <c r="AF128" s="47"/>
      <c r="AG128" s="47"/>
      <c r="AH128" s="47"/>
      <c r="AI128" s="47"/>
      <c r="AJ128" s="47"/>
      <c r="AK128" s="47"/>
    </row>
    <row r="129" spans="29:37" x14ac:dyDescent="0.2">
      <c r="AC129" s="47"/>
      <c r="AD129" s="47"/>
      <c r="AE129" s="47"/>
      <c r="AF129" s="47"/>
      <c r="AG129" s="47"/>
      <c r="AH129" s="47"/>
      <c r="AI129" s="47"/>
      <c r="AJ129" s="47"/>
      <c r="AK129" s="47"/>
    </row>
    <row r="130" spans="29:37" x14ac:dyDescent="0.2">
      <c r="AC130" s="47"/>
      <c r="AD130" s="47"/>
      <c r="AE130" s="47"/>
      <c r="AF130" s="47"/>
      <c r="AG130" s="47"/>
      <c r="AH130" s="47"/>
      <c r="AI130" s="47"/>
      <c r="AJ130" s="47"/>
      <c r="AK130" s="47"/>
    </row>
    <row r="131" spans="29:37" x14ac:dyDescent="0.2">
      <c r="AC131" s="47"/>
      <c r="AD131" s="47"/>
      <c r="AE131" s="47"/>
      <c r="AF131" s="47"/>
      <c r="AG131" s="47"/>
      <c r="AH131" s="47"/>
      <c r="AI131" s="47"/>
      <c r="AJ131" s="47"/>
      <c r="AK131" s="47"/>
    </row>
    <row r="132" spans="29:37" x14ac:dyDescent="0.2">
      <c r="AC132" s="47"/>
      <c r="AD132" s="47"/>
      <c r="AE132" s="47"/>
      <c r="AF132" s="47"/>
      <c r="AG132" s="47"/>
      <c r="AH132" s="47"/>
      <c r="AI132" s="47"/>
      <c r="AJ132" s="47"/>
      <c r="AK132" s="47"/>
    </row>
    <row r="133" spans="29:37" x14ac:dyDescent="0.2">
      <c r="AC133" s="47"/>
      <c r="AD133" s="47"/>
      <c r="AE133" s="47"/>
      <c r="AF133" s="47"/>
      <c r="AG133" s="47"/>
      <c r="AH133" s="47"/>
      <c r="AI133" s="47"/>
      <c r="AJ133" s="47"/>
      <c r="AK133" s="47"/>
    </row>
    <row r="134" spans="29:37" x14ac:dyDescent="0.2">
      <c r="AC134" s="47"/>
      <c r="AD134" s="47"/>
      <c r="AE134" s="47"/>
      <c r="AF134" s="47"/>
      <c r="AG134" s="47"/>
      <c r="AH134" s="47"/>
      <c r="AI134" s="47"/>
      <c r="AJ134" s="47"/>
      <c r="AK134" s="47"/>
    </row>
    <row r="135" spans="29:37" x14ac:dyDescent="0.2">
      <c r="AC135" s="47"/>
      <c r="AD135" s="47"/>
      <c r="AE135" s="47"/>
      <c r="AF135" s="47"/>
      <c r="AG135" s="47"/>
      <c r="AH135" s="47"/>
      <c r="AI135" s="47"/>
      <c r="AJ135" s="47"/>
      <c r="AK135" s="47"/>
    </row>
    <row r="136" spans="29:37" x14ac:dyDescent="0.2">
      <c r="AC136" s="47"/>
      <c r="AD136" s="47"/>
      <c r="AE136" s="47"/>
      <c r="AF136" s="47"/>
      <c r="AG136" s="47"/>
      <c r="AH136" s="47"/>
      <c r="AI136" s="47"/>
      <c r="AJ136" s="47"/>
      <c r="AK136" s="47"/>
    </row>
    <row r="137" spans="29:37" x14ac:dyDescent="0.2">
      <c r="AC137" s="47"/>
      <c r="AD137" s="47"/>
      <c r="AE137" s="47"/>
      <c r="AF137" s="47"/>
      <c r="AG137" s="47"/>
      <c r="AH137" s="47"/>
      <c r="AI137" s="47"/>
      <c r="AJ137" s="47"/>
      <c r="AK137" s="47"/>
    </row>
    <row r="138" spans="29:37" x14ac:dyDescent="0.2">
      <c r="AC138" s="47"/>
      <c r="AD138" s="47"/>
      <c r="AE138" s="47"/>
      <c r="AF138" s="47"/>
      <c r="AG138" s="47"/>
      <c r="AH138" s="47"/>
      <c r="AI138" s="47"/>
      <c r="AJ138" s="47"/>
      <c r="AK138" s="47"/>
    </row>
    <row r="139" spans="29:37" x14ac:dyDescent="0.2">
      <c r="AC139" s="47"/>
      <c r="AD139" s="47"/>
      <c r="AE139" s="47"/>
      <c r="AF139" s="47"/>
      <c r="AG139" s="47"/>
      <c r="AH139" s="47"/>
      <c r="AI139" s="47"/>
      <c r="AJ139" s="47"/>
      <c r="AK139" s="47"/>
    </row>
    <row r="140" spans="29:37" x14ac:dyDescent="0.2">
      <c r="AC140" s="47"/>
      <c r="AD140" s="47"/>
      <c r="AE140" s="47"/>
      <c r="AF140" s="47"/>
      <c r="AG140" s="47"/>
      <c r="AH140" s="47"/>
      <c r="AI140" s="47"/>
      <c r="AJ140" s="47"/>
      <c r="AK140" s="47"/>
    </row>
    <row r="141" spans="29:37" x14ac:dyDescent="0.2">
      <c r="AC141" s="47"/>
      <c r="AD141" s="47"/>
      <c r="AE141" s="47"/>
      <c r="AF141" s="47"/>
      <c r="AG141" s="47"/>
      <c r="AH141" s="47"/>
      <c r="AI141" s="47"/>
      <c r="AJ141" s="47"/>
      <c r="AK141" s="47"/>
    </row>
    <row r="142" spans="29:37" x14ac:dyDescent="0.2">
      <c r="AC142" s="47"/>
      <c r="AD142" s="47"/>
      <c r="AE142" s="47"/>
      <c r="AF142" s="47"/>
      <c r="AG142" s="47"/>
      <c r="AH142" s="47"/>
      <c r="AI142" s="47"/>
      <c r="AJ142" s="47"/>
      <c r="AK142" s="47"/>
    </row>
    <row r="143" spans="29:37" x14ac:dyDescent="0.2">
      <c r="AC143" s="47"/>
      <c r="AD143" s="47"/>
      <c r="AE143" s="47"/>
      <c r="AF143" s="47"/>
      <c r="AG143" s="47"/>
      <c r="AH143" s="47"/>
      <c r="AI143" s="47"/>
      <c r="AJ143" s="47"/>
      <c r="AK143" s="47"/>
    </row>
    <row r="144" spans="29:37" x14ac:dyDescent="0.2">
      <c r="AC144" s="47"/>
      <c r="AD144" s="47"/>
      <c r="AE144" s="47"/>
      <c r="AF144" s="47"/>
      <c r="AG144" s="47"/>
      <c r="AH144" s="47"/>
      <c r="AI144" s="47"/>
      <c r="AJ144" s="47"/>
      <c r="AK144" s="47"/>
    </row>
    <row r="145" spans="29:37" x14ac:dyDescent="0.2">
      <c r="AC145" s="47"/>
      <c r="AD145" s="47"/>
      <c r="AE145" s="47"/>
      <c r="AF145" s="47"/>
      <c r="AG145" s="47"/>
      <c r="AH145" s="47"/>
      <c r="AI145" s="47"/>
      <c r="AJ145" s="47"/>
      <c r="AK145" s="47"/>
    </row>
    <row r="146" spans="29:37" x14ac:dyDescent="0.2">
      <c r="AC146" s="47"/>
      <c r="AD146" s="47"/>
      <c r="AE146" s="47"/>
      <c r="AF146" s="47"/>
      <c r="AG146" s="47"/>
      <c r="AH146" s="47"/>
      <c r="AI146" s="47"/>
      <c r="AJ146" s="47"/>
      <c r="AK146" s="47"/>
    </row>
    <row r="147" spans="29:37" x14ac:dyDescent="0.2">
      <c r="AC147" s="47"/>
      <c r="AD147" s="47"/>
      <c r="AE147" s="47"/>
      <c r="AF147" s="47"/>
      <c r="AG147" s="47"/>
      <c r="AH147" s="47"/>
      <c r="AI147" s="47"/>
      <c r="AJ147" s="47"/>
      <c r="AK147" s="47"/>
    </row>
    <row r="148" spans="29:37" x14ac:dyDescent="0.2">
      <c r="AC148" s="47"/>
      <c r="AD148" s="47"/>
      <c r="AE148" s="47"/>
      <c r="AF148" s="47"/>
      <c r="AG148" s="47"/>
      <c r="AH148" s="47"/>
      <c r="AI148" s="47"/>
      <c r="AJ148" s="47"/>
      <c r="AK148" s="47"/>
    </row>
    <row r="149" spans="29:37" x14ac:dyDescent="0.2">
      <c r="AC149" s="47"/>
      <c r="AD149" s="47"/>
      <c r="AE149" s="47"/>
      <c r="AF149" s="47"/>
      <c r="AG149" s="47"/>
      <c r="AH149" s="47"/>
      <c r="AI149" s="47"/>
      <c r="AJ149" s="47"/>
      <c r="AK149" s="47"/>
    </row>
    <row r="150" spans="29:37" x14ac:dyDescent="0.2">
      <c r="AC150" s="47"/>
      <c r="AD150" s="47"/>
      <c r="AE150" s="47"/>
      <c r="AF150" s="47"/>
      <c r="AG150" s="47"/>
      <c r="AH150" s="47"/>
      <c r="AI150" s="47"/>
      <c r="AJ150" s="47"/>
      <c r="AK150" s="47"/>
    </row>
    <row r="151" spans="29:37" x14ac:dyDescent="0.2">
      <c r="AC151" s="47"/>
      <c r="AD151" s="47"/>
      <c r="AE151" s="47"/>
      <c r="AF151" s="47"/>
      <c r="AG151" s="47"/>
      <c r="AH151" s="47"/>
      <c r="AI151" s="47"/>
      <c r="AJ151" s="47"/>
      <c r="AK151" s="47"/>
    </row>
    <row r="152" spans="29:37" x14ac:dyDescent="0.2">
      <c r="AC152" s="47"/>
      <c r="AD152" s="47"/>
      <c r="AE152" s="47"/>
      <c r="AF152" s="47"/>
      <c r="AG152" s="47"/>
      <c r="AH152" s="47"/>
      <c r="AI152" s="47"/>
      <c r="AJ152" s="47"/>
      <c r="AK152" s="47"/>
    </row>
    <row r="153" spans="29:37" x14ac:dyDescent="0.2">
      <c r="AC153" s="47"/>
      <c r="AD153" s="47"/>
      <c r="AE153" s="47"/>
      <c r="AF153" s="47"/>
      <c r="AG153" s="47"/>
      <c r="AH153" s="47"/>
      <c r="AI153" s="47"/>
      <c r="AJ153" s="47"/>
      <c r="AK153" s="47"/>
    </row>
    <row r="154" spans="29:37" x14ac:dyDescent="0.2">
      <c r="AC154" s="47"/>
      <c r="AD154" s="47"/>
      <c r="AE154" s="47"/>
      <c r="AF154" s="47"/>
      <c r="AG154" s="47"/>
      <c r="AH154" s="47"/>
      <c r="AI154" s="47"/>
      <c r="AJ154" s="47"/>
      <c r="AK154" s="47"/>
    </row>
    <row r="155" spans="29:37" x14ac:dyDescent="0.2">
      <c r="AC155" s="47"/>
      <c r="AD155" s="47"/>
      <c r="AE155" s="47"/>
      <c r="AF155" s="47"/>
      <c r="AG155" s="47"/>
      <c r="AH155" s="47"/>
      <c r="AI155" s="47"/>
      <c r="AJ155" s="47"/>
      <c r="AK155" s="47"/>
    </row>
    <row r="156" spans="29:37" x14ac:dyDescent="0.2">
      <c r="AC156" s="47"/>
      <c r="AD156" s="47"/>
      <c r="AE156" s="47"/>
      <c r="AF156" s="47"/>
      <c r="AG156" s="47"/>
      <c r="AH156" s="47"/>
      <c r="AI156" s="47"/>
      <c r="AJ156" s="47"/>
      <c r="AK156" s="47"/>
    </row>
    <row r="157" spans="29:37" x14ac:dyDescent="0.2">
      <c r="AC157" s="47"/>
      <c r="AD157" s="47"/>
      <c r="AE157" s="47"/>
      <c r="AF157" s="47"/>
      <c r="AG157" s="47"/>
      <c r="AH157" s="47"/>
      <c r="AI157" s="47"/>
      <c r="AJ157" s="47"/>
      <c r="AK157" s="47"/>
    </row>
    <row r="158" spans="29:37" x14ac:dyDescent="0.2">
      <c r="AC158" s="47"/>
      <c r="AD158" s="47"/>
      <c r="AE158" s="47"/>
      <c r="AF158" s="47"/>
      <c r="AG158" s="47"/>
      <c r="AH158" s="47"/>
      <c r="AI158" s="47"/>
      <c r="AJ158" s="47"/>
      <c r="AK158" s="47"/>
    </row>
    <row r="159" spans="29:37" x14ac:dyDescent="0.2">
      <c r="AC159" s="47"/>
      <c r="AD159" s="47"/>
      <c r="AE159" s="47"/>
      <c r="AF159" s="47"/>
      <c r="AG159" s="47"/>
      <c r="AH159" s="47"/>
      <c r="AI159" s="47"/>
      <c r="AJ159" s="47"/>
      <c r="AK159" s="47"/>
    </row>
    <row r="160" spans="29:37" x14ac:dyDescent="0.2">
      <c r="AC160" s="47"/>
      <c r="AD160" s="47"/>
      <c r="AE160" s="47"/>
      <c r="AF160" s="47"/>
      <c r="AG160" s="47"/>
      <c r="AH160" s="47"/>
      <c r="AI160" s="47"/>
      <c r="AJ160" s="47"/>
      <c r="AK160" s="47"/>
    </row>
    <row r="161" spans="29:37" x14ac:dyDescent="0.2">
      <c r="AC161" s="47"/>
      <c r="AD161" s="47"/>
      <c r="AE161" s="47"/>
      <c r="AF161" s="47"/>
      <c r="AG161" s="47"/>
      <c r="AH161" s="47"/>
      <c r="AI161" s="47"/>
      <c r="AJ161" s="47"/>
      <c r="AK161" s="47"/>
    </row>
    <row r="162" spans="29:37" x14ac:dyDescent="0.2">
      <c r="AC162" s="47"/>
      <c r="AD162" s="47"/>
      <c r="AE162" s="47"/>
      <c r="AF162" s="47"/>
      <c r="AG162" s="47"/>
      <c r="AH162" s="47"/>
      <c r="AI162" s="47"/>
      <c r="AJ162" s="47"/>
      <c r="AK162" s="47"/>
    </row>
    <row r="163" spans="29:37" x14ac:dyDescent="0.2">
      <c r="AC163" s="47"/>
      <c r="AD163" s="47"/>
      <c r="AE163" s="47"/>
      <c r="AF163" s="47"/>
      <c r="AG163" s="47"/>
      <c r="AH163" s="47"/>
      <c r="AI163" s="47"/>
      <c r="AJ163" s="47"/>
      <c r="AK163" s="47"/>
    </row>
    <row r="164" spans="29:37" x14ac:dyDescent="0.2">
      <c r="AC164" s="47"/>
      <c r="AD164" s="47"/>
      <c r="AE164" s="47"/>
      <c r="AF164" s="47"/>
      <c r="AG164" s="47"/>
      <c r="AH164" s="47"/>
      <c r="AI164" s="47"/>
      <c r="AJ164" s="47"/>
      <c r="AK164" s="47"/>
    </row>
    <row r="165" spans="29:37" x14ac:dyDescent="0.2">
      <c r="AC165" s="47"/>
      <c r="AD165" s="47"/>
      <c r="AE165" s="47"/>
      <c r="AF165" s="47"/>
      <c r="AG165" s="47"/>
      <c r="AH165" s="47"/>
      <c r="AI165" s="47"/>
      <c r="AJ165" s="47"/>
      <c r="AK165" s="47"/>
    </row>
    <row r="166" spans="29:37" x14ac:dyDescent="0.2">
      <c r="AC166" s="47"/>
      <c r="AD166" s="47"/>
      <c r="AE166" s="47"/>
      <c r="AF166" s="47"/>
      <c r="AG166" s="47"/>
      <c r="AH166" s="47"/>
      <c r="AI166" s="47"/>
      <c r="AJ166" s="47"/>
      <c r="AK166" s="47"/>
    </row>
    <row r="167" spans="29:37" x14ac:dyDescent="0.2">
      <c r="AC167" s="47"/>
      <c r="AD167" s="47"/>
      <c r="AE167" s="47"/>
      <c r="AF167" s="47"/>
      <c r="AG167" s="47"/>
      <c r="AH167" s="47"/>
      <c r="AI167" s="47"/>
      <c r="AJ167" s="47"/>
      <c r="AK167" s="47"/>
    </row>
    <row r="168" spans="29:37" x14ac:dyDescent="0.2">
      <c r="AC168" s="47"/>
      <c r="AD168" s="47"/>
      <c r="AE168" s="47"/>
      <c r="AF168" s="47"/>
      <c r="AG168" s="47"/>
      <c r="AH168" s="47"/>
      <c r="AI168" s="47"/>
      <c r="AJ168" s="47"/>
      <c r="AK168" s="47"/>
    </row>
    <row r="169" spans="29:37" x14ac:dyDescent="0.2">
      <c r="AC169" s="47"/>
      <c r="AD169" s="47"/>
      <c r="AE169" s="47"/>
      <c r="AF169" s="47"/>
      <c r="AG169" s="47"/>
      <c r="AH169" s="47"/>
      <c r="AI169" s="47"/>
      <c r="AJ169" s="47"/>
      <c r="AK169" s="47"/>
    </row>
    <row r="170" spans="29:37" x14ac:dyDescent="0.2">
      <c r="AC170" s="47"/>
      <c r="AD170" s="47"/>
      <c r="AE170" s="47"/>
      <c r="AF170" s="47"/>
      <c r="AG170" s="47"/>
      <c r="AH170" s="47"/>
      <c r="AI170" s="47"/>
      <c r="AJ170" s="47"/>
      <c r="AK170" s="47"/>
    </row>
    <row r="171" spans="29:37" x14ac:dyDescent="0.2">
      <c r="AC171" s="47"/>
      <c r="AD171" s="47"/>
      <c r="AE171" s="47"/>
      <c r="AF171" s="47"/>
      <c r="AG171" s="47"/>
      <c r="AH171" s="47"/>
      <c r="AI171" s="47"/>
      <c r="AJ171" s="47"/>
      <c r="AK171" s="47"/>
    </row>
    <row r="172" spans="29:37" x14ac:dyDescent="0.2">
      <c r="AC172" s="47"/>
      <c r="AD172" s="47"/>
      <c r="AE172" s="47"/>
      <c r="AF172" s="47"/>
      <c r="AG172" s="47"/>
      <c r="AH172" s="47"/>
      <c r="AI172" s="47"/>
      <c r="AJ172" s="47"/>
      <c r="AK172" s="47"/>
    </row>
    <row r="173" spans="29:37" x14ac:dyDescent="0.2">
      <c r="AC173" s="47"/>
      <c r="AD173" s="47"/>
      <c r="AE173" s="47"/>
      <c r="AF173" s="47"/>
      <c r="AG173" s="47"/>
      <c r="AH173" s="47"/>
      <c r="AI173" s="47"/>
      <c r="AJ173" s="47"/>
      <c r="AK173" s="47"/>
    </row>
    <row r="174" spans="29:37" x14ac:dyDescent="0.2">
      <c r="AC174" s="47"/>
      <c r="AD174" s="47"/>
      <c r="AE174" s="47"/>
      <c r="AF174" s="47"/>
      <c r="AG174" s="47"/>
      <c r="AH174" s="47"/>
      <c r="AI174" s="47"/>
      <c r="AJ174" s="47"/>
      <c r="AK174" s="47"/>
    </row>
    <row r="175" spans="29:37" x14ac:dyDescent="0.2">
      <c r="AC175" s="47"/>
      <c r="AD175" s="47"/>
      <c r="AE175" s="47"/>
      <c r="AF175" s="47"/>
      <c r="AG175" s="47"/>
      <c r="AH175" s="47"/>
      <c r="AI175" s="47"/>
      <c r="AJ175" s="47"/>
      <c r="AK175" s="47"/>
    </row>
    <row r="176" spans="29:37" x14ac:dyDescent="0.2">
      <c r="AC176" s="47"/>
      <c r="AD176" s="47"/>
      <c r="AE176" s="47"/>
      <c r="AF176" s="47"/>
      <c r="AG176" s="47"/>
      <c r="AH176" s="47"/>
      <c r="AI176" s="47"/>
      <c r="AJ176" s="47"/>
      <c r="AK176" s="47"/>
    </row>
    <row r="177" spans="29:37" x14ac:dyDescent="0.2">
      <c r="AC177" s="47"/>
      <c r="AD177" s="47"/>
      <c r="AE177" s="47"/>
      <c r="AF177" s="47"/>
      <c r="AG177" s="47"/>
      <c r="AH177" s="47"/>
      <c r="AI177" s="47"/>
      <c r="AJ177" s="47"/>
      <c r="AK177" s="47"/>
    </row>
    <row r="178" spans="29:37" x14ac:dyDescent="0.2">
      <c r="AC178" s="47"/>
      <c r="AD178" s="47"/>
      <c r="AE178" s="47"/>
      <c r="AF178" s="47"/>
      <c r="AG178" s="47"/>
      <c r="AH178" s="47"/>
      <c r="AI178" s="47"/>
      <c r="AJ178" s="47"/>
      <c r="AK178" s="47"/>
    </row>
    <row r="179" spans="29:37" x14ac:dyDescent="0.2">
      <c r="AC179" s="47"/>
      <c r="AD179" s="47"/>
      <c r="AE179" s="47"/>
      <c r="AF179" s="47"/>
      <c r="AG179" s="47"/>
      <c r="AH179" s="47"/>
      <c r="AI179" s="47"/>
      <c r="AJ179" s="47"/>
      <c r="AK179" s="47"/>
    </row>
    <row r="180" spans="29:37" x14ac:dyDescent="0.2">
      <c r="AC180" s="47"/>
      <c r="AD180" s="47"/>
      <c r="AE180" s="47"/>
      <c r="AF180" s="47"/>
      <c r="AG180" s="47"/>
      <c r="AH180" s="47"/>
      <c r="AI180" s="47"/>
      <c r="AJ180" s="47"/>
      <c r="AK180" s="47"/>
    </row>
    <row r="181" spans="29:37" x14ac:dyDescent="0.2">
      <c r="AC181" s="47"/>
      <c r="AD181" s="47"/>
      <c r="AE181" s="47"/>
      <c r="AF181" s="47"/>
      <c r="AG181" s="47"/>
      <c r="AH181" s="47"/>
      <c r="AI181" s="47"/>
      <c r="AJ181" s="47"/>
      <c r="AK181" s="47"/>
    </row>
    <row r="182" spans="29:37" x14ac:dyDescent="0.2">
      <c r="AC182" s="47"/>
      <c r="AD182" s="47"/>
      <c r="AE182" s="47"/>
      <c r="AF182" s="47"/>
      <c r="AG182" s="47"/>
      <c r="AH182" s="47"/>
      <c r="AI182" s="47"/>
      <c r="AJ182" s="47"/>
      <c r="AK182" s="47"/>
    </row>
    <row r="183" spans="29:37" x14ac:dyDescent="0.2">
      <c r="AC183" s="47"/>
      <c r="AD183" s="47"/>
      <c r="AE183" s="47"/>
      <c r="AF183" s="47"/>
      <c r="AG183" s="47"/>
      <c r="AH183" s="47"/>
      <c r="AI183" s="47"/>
      <c r="AJ183" s="47"/>
      <c r="AK183" s="47"/>
    </row>
    <row r="184" spans="29:37" x14ac:dyDescent="0.2">
      <c r="AC184" s="47"/>
      <c r="AD184" s="47"/>
      <c r="AE184" s="47"/>
      <c r="AF184" s="47"/>
      <c r="AG184" s="47"/>
      <c r="AH184" s="47"/>
      <c r="AI184" s="47"/>
      <c r="AJ184" s="47"/>
      <c r="AK184" s="47"/>
    </row>
    <row r="185" spans="29:37" x14ac:dyDescent="0.2">
      <c r="AC185" s="47"/>
      <c r="AD185" s="47"/>
      <c r="AE185" s="47"/>
      <c r="AF185" s="47"/>
      <c r="AG185" s="47"/>
      <c r="AH185" s="47"/>
      <c r="AI185" s="47"/>
      <c r="AJ185" s="47"/>
      <c r="AK185" s="47"/>
    </row>
  </sheetData>
  <sheetProtection algorithmName="SHA-512" hashValue="ieGsSfCYDNBveGOzYMT12ByjcJJTTGpiquhUCkUSF5uN56+4qmWC+iSPi9qomXNoRReJeerTJwtccqTfV9smhA==" saltValue="2mMfPwtYqK9I+LyD2bmvkg==" spinCount="100000" sheet="1" objects="1" scenarios="1"/>
  <mergeCells count="20">
    <mergeCell ref="O14:O16"/>
    <mergeCell ref="P14:P16"/>
    <mergeCell ref="Q14:Q16"/>
    <mergeCell ref="R14:R16"/>
    <mergeCell ref="S14:S16"/>
    <mergeCell ref="C8:G8"/>
    <mergeCell ref="C10:G10"/>
    <mergeCell ref="B14:B16"/>
    <mergeCell ref="C14:C16"/>
    <mergeCell ref="M14:M16"/>
    <mergeCell ref="D15:D16"/>
    <mergeCell ref="E15:E16"/>
    <mergeCell ref="F15:F16"/>
    <mergeCell ref="G15:G16"/>
    <mergeCell ref="H15:H16"/>
    <mergeCell ref="N14:N16"/>
    <mergeCell ref="I15:I16"/>
    <mergeCell ref="J15:J16"/>
    <mergeCell ref="K15:K16"/>
    <mergeCell ref="L15:L16"/>
  </mergeCells>
  <conditionalFormatting sqref="B17:S17">
    <cfRule type="expression" dxfId="1549" priority="93">
      <formula>$B$17="FERIADO"</formula>
    </cfRule>
    <cfRule type="expression" dxfId="1548" priority="62">
      <formula>$B$17="TERÇA-FEIRA"</formula>
    </cfRule>
    <cfRule type="expression" dxfId="1547" priority="61">
      <formula>$B$17="QUINTA-FEIRA"</formula>
    </cfRule>
    <cfRule type="expression" dxfId="1546" priority="154">
      <formula>$B$17="SÁBADO"</formula>
    </cfRule>
    <cfRule type="expression" dxfId="1545" priority="124">
      <formula>$B$17="DOMINGO"</formula>
    </cfRule>
  </conditionalFormatting>
  <conditionalFormatting sqref="B18:S18">
    <cfRule type="expression" dxfId="1544" priority="123">
      <formula>$B$18="DOMINGO"</formula>
    </cfRule>
    <cfRule type="expression" dxfId="1543" priority="92">
      <formula>$B$18="FERIADO"</formula>
    </cfRule>
    <cfRule type="expression" dxfId="1542" priority="60">
      <formula>$B$18="TERÇA-FEIRA"</formula>
    </cfRule>
    <cfRule type="expression" dxfId="1541" priority="59">
      <formula>$B$18="QUINTA-FEIRA"</formula>
    </cfRule>
    <cfRule type="expression" dxfId="1540" priority="153">
      <formula>$B$18="SÁBADO"</formula>
    </cfRule>
  </conditionalFormatting>
  <conditionalFormatting sqref="B19:S19">
    <cfRule type="expression" dxfId="1539" priority="58">
      <formula>$B$19="TERÇA-FEIRA"</formula>
    </cfRule>
    <cfRule type="expression" dxfId="1538" priority="122">
      <formula>$B$19="DOMINGO"</formula>
    </cfRule>
    <cfRule type="expression" dxfId="1537" priority="57">
      <formula>$B$19="QUINTA-FEIRA"</formula>
    </cfRule>
    <cfRule type="expression" dxfId="1536" priority="91">
      <formula>$B$19="FERIADO"</formula>
    </cfRule>
    <cfRule type="expression" dxfId="1535" priority="152">
      <formula>$B$19="SÁBADO"</formula>
    </cfRule>
  </conditionalFormatting>
  <conditionalFormatting sqref="B20:S20">
    <cfRule type="expression" dxfId="1534" priority="63">
      <formula>$B$20="FERIADO"</formula>
    </cfRule>
    <cfRule type="expression" dxfId="1533" priority="121">
      <formula>$B$20="DOMINGO"</formula>
    </cfRule>
    <cfRule type="expression" dxfId="1532" priority="56">
      <formula>$B$20="TERÇA-FEIRA"</formula>
    </cfRule>
    <cfRule type="expression" dxfId="1531" priority="55">
      <formula>$B$20="QUINTA-FEIRA"</formula>
    </cfRule>
    <cfRule type="expression" dxfId="1530" priority="151">
      <formula>$B$20="SÁBADO"</formula>
    </cfRule>
  </conditionalFormatting>
  <conditionalFormatting sqref="B21:S21">
    <cfRule type="expression" dxfId="1529" priority="53">
      <formula>$B$21="QUINTA-FEIRA"</formula>
    </cfRule>
    <cfRule type="expression" dxfId="1528" priority="120">
      <formula>$B$21="DOMINGO"</formula>
    </cfRule>
    <cfRule type="expression" dxfId="1527" priority="54">
      <formula>$B$21="TERÇA-FEIRA"</formula>
    </cfRule>
    <cfRule type="expression" dxfId="1526" priority="90">
      <formula>$B$21="FERIADO"</formula>
    </cfRule>
    <cfRule type="expression" dxfId="1525" priority="150">
      <formula>$B$21="SÁBADO"</formula>
    </cfRule>
  </conditionalFormatting>
  <conditionalFormatting sqref="B22:S22">
    <cfRule type="expression" dxfId="1524" priority="51">
      <formula>$B$22="QUINTA-FEIRA"</formula>
    </cfRule>
    <cfRule type="expression" dxfId="1523" priority="52">
      <formula>$B$22="TERÇA-FEIRA"</formula>
    </cfRule>
    <cfRule type="expression" dxfId="1522" priority="119">
      <formula>$B$22="DOMINGO"</formula>
    </cfRule>
    <cfRule type="expression" dxfId="1521" priority="155">
      <formula>$B$22="SÁBADO"</formula>
    </cfRule>
    <cfRule type="expression" dxfId="1520" priority="89">
      <formula>$B$22="FERIADO"</formula>
    </cfRule>
  </conditionalFormatting>
  <conditionalFormatting sqref="B23:S23">
    <cfRule type="expression" dxfId="1519" priority="88">
      <formula>$B$23="FERIADO"</formula>
    </cfRule>
    <cfRule type="expression" dxfId="1518" priority="49">
      <formula>$B$23="QUINTA-FEIRA"</formula>
    </cfRule>
    <cfRule type="expression" dxfId="1517" priority="149">
      <formula>$B$23="SÁBADO"</formula>
    </cfRule>
    <cfRule type="expression" dxfId="1516" priority="118">
      <formula>$B$23="DOMINGO"</formula>
    </cfRule>
    <cfRule type="expression" dxfId="1515" priority="50">
      <formula>$B$23="TERÇA-FEIRA"</formula>
    </cfRule>
  </conditionalFormatting>
  <conditionalFormatting sqref="B24:S24">
    <cfRule type="expression" dxfId="1514" priority="87">
      <formula>$B$24="FERIADO"</formula>
    </cfRule>
    <cfRule type="expression" dxfId="1513" priority="148">
      <formula>$B$24="SÁBADO"</formula>
    </cfRule>
    <cfRule type="expression" dxfId="1512" priority="117">
      <formula>$B$24="DOMINGO"</formula>
    </cfRule>
    <cfRule type="expression" dxfId="1511" priority="48">
      <formula>$B$24="TERÇA-FEIRA"</formula>
    </cfRule>
    <cfRule type="expression" dxfId="1510" priority="47">
      <formula>$B$24="QUINTA-FEIRA"</formula>
    </cfRule>
  </conditionalFormatting>
  <conditionalFormatting sqref="B25:S25">
    <cfRule type="expression" dxfId="1509" priority="46">
      <formula>$B$25="TERÇA-FEIRA"</formula>
    </cfRule>
    <cfRule type="expression" dxfId="1508" priority="45">
      <formula>$B$25="QUINTA-FEIRA"</formula>
    </cfRule>
    <cfRule type="expression" dxfId="1507" priority="116">
      <formula>$B$25="DOMINGO"</formula>
    </cfRule>
    <cfRule type="expression" dxfId="1506" priority="147">
      <formula>$B$25="SÁBADO"</formula>
    </cfRule>
    <cfRule type="expression" dxfId="1505" priority="86">
      <formula>$B$25="FERIADO"</formula>
    </cfRule>
  </conditionalFormatting>
  <conditionalFormatting sqref="B26:S26">
    <cfRule type="expression" dxfId="1504" priority="115">
      <formula>$B$26="DOMINGO"</formula>
    </cfRule>
    <cfRule type="expression" dxfId="1503" priority="146">
      <formula>$B$26="SÁBADO"</formula>
    </cfRule>
    <cfRule type="expression" dxfId="1502" priority="85">
      <formula>$B$26="FERIADO"</formula>
    </cfRule>
    <cfRule type="expression" dxfId="1501" priority="43">
      <formula>$B$26="QUINTA-FEIRA"</formula>
    </cfRule>
    <cfRule type="expression" dxfId="1500" priority="44">
      <formula>$B$26="TERÇA-FEIRA"</formula>
    </cfRule>
  </conditionalFormatting>
  <conditionalFormatting sqref="B27:S27">
    <cfRule type="expression" dxfId="1499" priority="42">
      <formula>$B$27="TERÇA-FEIRA"</formula>
    </cfRule>
    <cfRule type="expression" dxfId="1498" priority="145">
      <formula>$B$27="SÁBADO"</formula>
    </cfRule>
    <cfRule type="expression" dxfId="1497" priority="114">
      <formula>$B$27="DOMINGO"</formula>
    </cfRule>
    <cfRule type="expression" dxfId="1496" priority="41">
      <formula>$B$27="QUINTA-FEIRA"</formula>
    </cfRule>
    <cfRule type="expression" dxfId="1495" priority="84">
      <formula>$B$27="FERIADO"</formula>
    </cfRule>
  </conditionalFormatting>
  <conditionalFormatting sqref="B28:S28">
    <cfRule type="expression" dxfId="1494" priority="113">
      <formula>$B$28="DOMINGO"</formula>
    </cfRule>
    <cfRule type="expression" dxfId="1493" priority="144">
      <formula>$B$28="SÁBADO"</formula>
    </cfRule>
    <cfRule type="expression" dxfId="1492" priority="40">
      <formula>$B$28="TERÇA-FEIRA"</formula>
    </cfRule>
    <cfRule type="expression" dxfId="1491" priority="39">
      <formula>$B$28="QUINTA-FEIRA"</formula>
    </cfRule>
    <cfRule type="expression" dxfId="1490" priority="83">
      <formula>$B$28="FERIADO"</formula>
    </cfRule>
  </conditionalFormatting>
  <conditionalFormatting sqref="B29:S29">
    <cfRule type="expression" dxfId="1489" priority="112">
      <formula>$B$29="DOMINGO"</formula>
    </cfRule>
    <cfRule type="expression" dxfId="1488" priority="143">
      <formula>$B$29="SÁBADO"</formula>
    </cfRule>
    <cfRule type="expression" dxfId="1487" priority="38">
      <formula>$B$29="TERÇA-FEIRA"</formula>
    </cfRule>
    <cfRule type="expression" dxfId="1486" priority="37">
      <formula>$B$29="QUINTA-FEIRA"</formula>
    </cfRule>
    <cfRule type="expression" dxfId="1485" priority="82">
      <formula>$B$29="FERIADO"</formula>
    </cfRule>
  </conditionalFormatting>
  <conditionalFormatting sqref="B30:S30">
    <cfRule type="expression" dxfId="1484" priority="111">
      <formula>$B$30="DOMINGO"</formula>
    </cfRule>
    <cfRule type="expression" dxfId="1483" priority="142">
      <formula>$B$30="SÁBADO"</formula>
    </cfRule>
    <cfRule type="expression" dxfId="1482" priority="36">
      <formula>$B$30="TERÇA-FEIRA"</formula>
    </cfRule>
    <cfRule type="expression" dxfId="1481" priority="35">
      <formula>$B$30="QUINTA-FEIRA"</formula>
    </cfRule>
    <cfRule type="expression" dxfId="1480" priority="81">
      <formula>$B$30="FERIADO"</formula>
    </cfRule>
  </conditionalFormatting>
  <conditionalFormatting sqref="B31:S31">
    <cfRule type="expression" dxfId="1479" priority="141">
      <formula>$B$31="SÁBADO"</formula>
    </cfRule>
    <cfRule type="expression" dxfId="1478" priority="34">
      <formula>$B$31="TERÇA-FEIRA"</formula>
    </cfRule>
    <cfRule type="expression" dxfId="1477" priority="33">
      <formula>$B$31="QUINTA-FEIRA"</formula>
    </cfRule>
    <cfRule type="expression" dxfId="1476" priority="80">
      <formula>$B$31="FERIADO"</formula>
    </cfRule>
    <cfRule type="expression" dxfId="1475" priority="110">
      <formula>$B$31="DOMINGO"</formula>
    </cfRule>
  </conditionalFormatting>
  <conditionalFormatting sqref="B32:S32">
    <cfRule type="expression" dxfId="1474" priority="140">
      <formula>$B$32="SÁBADO"</formula>
    </cfRule>
    <cfRule type="expression" dxfId="1473" priority="32">
      <formula>$B$32="TERÇA-FEIRA"</formula>
    </cfRule>
    <cfRule type="expression" dxfId="1472" priority="31">
      <formula>$B$32="QUINTA-FEIRA"</formula>
    </cfRule>
    <cfRule type="expression" dxfId="1471" priority="79">
      <formula>$B$32="FERIADO"</formula>
    </cfRule>
    <cfRule type="expression" dxfId="1470" priority="109">
      <formula>$B$32="DOMINGO"</formula>
    </cfRule>
  </conditionalFormatting>
  <conditionalFormatting sqref="B33:S33">
    <cfRule type="expression" dxfId="1469" priority="29">
      <formula>$B$33="QUINTA-FEIRA"</formula>
    </cfRule>
    <cfRule type="expression" dxfId="1468" priority="30">
      <formula>$B$33="TERÇA-FEIRA"</formula>
    </cfRule>
    <cfRule type="expression" dxfId="1467" priority="78">
      <formula>$B$33="FERIADO"</formula>
    </cfRule>
    <cfRule type="expression" dxfId="1466" priority="108">
      <formula>$B$33="DOMINGO"</formula>
    </cfRule>
    <cfRule type="expression" dxfId="1465" priority="139">
      <formula>$B$33="SÁBADO"</formula>
    </cfRule>
  </conditionalFormatting>
  <conditionalFormatting sqref="B34:S34">
    <cfRule type="expression" dxfId="1464" priority="138">
      <formula>$B$34="SÁBADO"</formula>
    </cfRule>
    <cfRule type="expression" dxfId="1463" priority="107">
      <formula>$B$34="DOMINGO"</formula>
    </cfRule>
    <cfRule type="expression" dxfId="1462" priority="77">
      <formula>$B$34="FERIADO"</formula>
    </cfRule>
    <cfRule type="expression" dxfId="1461" priority="28">
      <formula>$B$34="TERÇA-FEIRA"</formula>
    </cfRule>
    <cfRule type="expression" dxfId="1460" priority="27">
      <formula>$B$34="QUINTA-FEIRA"</formula>
    </cfRule>
  </conditionalFormatting>
  <conditionalFormatting sqref="B35:S35">
    <cfRule type="expression" dxfId="1459" priority="76">
      <formula>$B$35="FERIADO"</formula>
    </cfRule>
    <cfRule type="expression" dxfId="1458" priority="137">
      <formula>$B$35="SÁBADO"</formula>
    </cfRule>
    <cfRule type="expression" dxfId="1457" priority="106">
      <formula>$B$35="DOMINGO"</formula>
    </cfRule>
    <cfRule type="expression" dxfId="1456" priority="26">
      <formula>$B$35="TERÇA-FEIRA"</formula>
    </cfRule>
    <cfRule type="expression" dxfId="1455" priority="25">
      <formula>$B$35="QUINTA-FEIRA"</formula>
    </cfRule>
  </conditionalFormatting>
  <conditionalFormatting sqref="B36:S36">
    <cfRule type="expression" dxfId="1454" priority="75">
      <formula>$B$36="FERIADO"</formula>
    </cfRule>
    <cfRule type="expression" dxfId="1453" priority="136">
      <formula>$B$36="SÁBADO"</formula>
    </cfRule>
    <cfRule type="expression" dxfId="1452" priority="105">
      <formula>$B$36="DOMINGO"</formula>
    </cfRule>
    <cfRule type="expression" dxfId="1451" priority="24">
      <formula>$B$36="TERÇA-FEIRA"</formula>
    </cfRule>
    <cfRule type="expression" dxfId="1450" priority="23">
      <formula>$B$36="QUINTA-FEIRA"</formula>
    </cfRule>
  </conditionalFormatting>
  <conditionalFormatting sqref="B37:S37">
    <cfRule type="expression" dxfId="1449" priority="21">
      <formula>$B$37="QUINTA-FEIRA"</formula>
    </cfRule>
    <cfRule type="expression" dxfId="1448" priority="74">
      <formula>$B$37="FERIADO"</formula>
    </cfRule>
    <cfRule type="expression" dxfId="1447" priority="135">
      <formula>$B$37="SÁBADO"</formula>
    </cfRule>
    <cfRule type="expression" dxfId="1446" priority="104">
      <formula>$B$37="DOMINGO"</formula>
    </cfRule>
    <cfRule type="expression" dxfId="1445" priority="22">
      <formula>$B$37="TERÇA-FEIRA"</formula>
    </cfRule>
  </conditionalFormatting>
  <conditionalFormatting sqref="B38:S38">
    <cfRule type="expression" dxfId="1444" priority="19">
      <formula>$B$38="QUINTA-FEIRA"</formula>
    </cfRule>
    <cfRule type="expression" dxfId="1443" priority="73">
      <formula>$B$38="FERIADO"</formula>
    </cfRule>
    <cfRule type="expression" dxfId="1442" priority="20">
      <formula>$B$38="TERÇA-FEIRA"</formula>
    </cfRule>
    <cfRule type="expression" dxfId="1441" priority="134">
      <formula>$B$38="SÁBADO"</formula>
    </cfRule>
    <cfRule type="expression" dxfId="1440" priority="103">
      <formula>$B$38="DOMINGO"</formula>
    </cfRule>
  </conditionalFormatting>
  <conditionalFormatting sqref="B39:S39">
    <cfRule type="expression" dxfId="1439" priority="102">
      <formula>$B$39="DOMINGO"</formula>
    </cfRule>
    <cfRule type="expression" dxfId="1438" priority="18">
      <formula>$B$39="TERÇA-FEIRA"</formula>
    </cfRule>
    <cfRule type="expression" dxfId="1437" priority="72">
      <formula>$B$39="FERIADO"</formula>
    </cfRule>
    <cfRule type="expression" dxfId="1436" priority="17">
      <formula>$B$39="QUINTA-FEIRA"</formula>
    </cfRule>
    <cfRule type="expression" dxfId="1435" priority="133">
      <formula>$B$39="SÁBADO"</formula>
    </cfRule>
  </conditionalFormatting>
  <conditionalFormatting sqref="B40:S40">
    <cfRule type="expression" dxfId="1434" priority="15">
      <formula>$B$40="QUINTA-FEIRA"</formula>
    </cfRule>
    <cfRule type="expression" dxfId="1433" priority="132">
      <formula>$B$40="SÁBADO"</formula>
    </cfRule>
    <cfRule type="expression" dxfId="1432" priority="71">
      <formula>$B$40="FERIADO"</formula>
    </cfRule>
    <cfRule type="expression" dxfId="1431" priority="101">
      <formula>$B$40="DOMINGO"</formula>
    </cfRule>
    <cfRule type="expression" dxfId="1430" priority="16">
      <formula>$B$40="TERÇA-FEIRA"</formula>
    </cfRule>
  </conditionalFormatting>
  <conditionalFormatting sqref="B41:S41">
    <cfRule type="expression" dxfId="1429" priority="131">
      <formula>$B$41="SÁBADO"</formula>
    </cfRule>
    <cfRule type="expression" dxfId="1428" priority="14">
      <formula>$B$41="TERÇA-FEIRA"</formula>
    </cfRule>
    <cfRule type="expression" dxfId="1427" priority="100">
      <formula>$B$41="DOMINGO"</formula>
    </cfRule>
    <cfRule type="expression" dxfId="1426" priority="70">
      <formula>$B$41="FERIADO"</formula>
    </cfRule>
    <cfRule type="expression" dxfId="1425" priority="13">
      <formula>$B$41="QUINTA-FEIRA"</formula>
    </cfRule>
  </conditionalFormatting>
  <conditionalFormatting sqref="B42:S42">
    <cfRule type="expression" dxfId="1424" priority="69">
      <formula>$B$42="FERIADO"</formula>
    </cfRule>
    <cfRule type="expression" dxfId="1423" priority="12">
      <formula>$B$42="TERÇA-FEIRA"</formula>
    </cfRule>
    <cfRule type="expression" dxfId="1422" priority="130">
      <formula>$B$42="SÁBADO"</formula>
    </cfRule>
    <cfRule type="expression" dxfId="1421" priority="11">
      <formula>$B$42="QUINTA-FEIRA"</formula>
    </cfRule>
    <cfRule type="expression" dxfId="1420" priority="99">
      <formula>$B$42="DOMINGO"</formula>
    </cfRule>
  </conditionalFormatting>
  <conditionalFormatting sqref="B43:S43">
    <cfRule type="expression" dxfId="1419" priority="68">
      <formula>$B$43="FERIADO"</formula>
    </cfRule>
    <cfRule type="expression" dxfId="1418" priority="9">
      <formula>$B$43="QUINTA-FEIRA"</formula>
    </cfRule>
    <cfRule type="expression" dxfId="1417" priority="10">
      <formula>$B$43="TERÇA-FEIRA"</formula>
    </cfRule>
    <cfRule type="expression" dxfId="1416" priority="129">
      <formula>$B$43="SÁBADO"</formula>
    </cfRule>
    <cfRule type="expression" dxfId="1415" priority="98">
      <formula>$B$43="DOMINGO"</formula>
    </cfRule>
  </conditionalFormatting>
  <conditionalFormatting sqref="B44:S44">
    <cfRule type="expression" dxfId="1414" priority="67">
      <formula>$B$44="FERIADO"</formula>
    </cfRule>
    <cfRule type="expression" dxfId="1413" priority="97">
      <formula>$B$44="DOMINGO"</formula>
    </cfRule>
    <cfRule type="expression" dxfId="1412" priority="128">
      <formula>$B$44="SÁBADO"</formula>
    </cfRule>
    <cfRule type="expression" dxfId="1411" priority="8">
      <formula>$B$44="TERÇA-FEIRA"</formula>
    </cfRule>
    <cfRule type="expression" dxfId="1410" priority="7">
      <formula>$B$44="QUINTA-FEIRA"</formula>
    </cfRule>
  </conditionalFormatting>
  <conditionalFormatting sqref="B45:S45">
    <cfRule type="expression" dxfId="1409" priority="6">
      <formula>$B$45="TERÇA-FEIRA"</formula>
    </cfRule>
    <cfRule type="expression" dxfId="1408" priority="5">
      <formula>$B$45="QUINTA-FEIRA"</formula>
    </cfRule>
    <cfRule type="expression" dxfId="1407" priority="127">
      <formula>$B$45="SÁBADO"</formula>
    </cfRule>
    <cfRule type="expression" dxfId="1406" priority="66">
      <formula>$B$45="FERIADO"</formula>
    </cfRule>
    <cfRule type="expression" dxfId="1405" priority="96">
      <formula>$B$45="DOMINGO"</formula>
    </cfRule>
  </conditionalFormatting>
  <conditionalFormatting sqref="B46:S46">
    <cfRule type="expression" dxfId="1404" priority="95">
      <formula>$B$46="DOMINGO"</formula>
    </cfRule>
    <cfRule type="expression" dxfId="1403" priority="3">
      <formula>$B$46="QUINTA-FEIRA"</formula>
    </cfRule>
    <cfRule type="expression" dxfId="1402" priority="65">
      <formula>$B$46="FERIADO"</formula>
    </cfRule>
    <cfRule type="expression" dxfId="1401" priority="126">
      <formula>$B$46="SÁBADO"</formula>
    </cfRule>
    <cfRule type="expression" dxfId="1400" priority="4">
      <formula>$B$46="TERÇA-FEIRA"</formula>
    </cfRule>
  </conditionalFormatting>
  <conditionalFormatting sqref="B47:S47">
    <cfRule type="expression" dxfId="1399" priority="125">
      <formula>$B$47="SÁBADO"</formula>
    </cfRule>
    <cfRule type="expression" dxfId="1398" priority="2">
      <formula>$B$47="TERÇA-FEIRA"</formula>
    </cfRule>
    <cfRule type="expression" dxfId="1397" priority="1">
      <formula>$B$47="QUINTA-FEIRA"</formula>
    </cfRule>
    <cfRule type="expression" dxfId="1396" priority="64">
      <formula>$B$47="FERIADO"</formula>
    </cfRule>
    <cfRule type="expression" dxfId="1395" priority="94">
      <formula>$B$47="DOMINGO"</formula>
    </cfRule>
  </conditionalFormatting>
  <pageMargins left="0.23622047244094488" right="0.23622047244094488" top="0.19685039370078741" bottom="0.19685039370078741" header="0.31496062992125984" footer="0.31496062992125984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3F9E7-771A-46B9-9BD1-59651F3D246F}">
  <dimension ref="A2:AK185"/>
  <sheetViews>
    <sheetView showGridLines="0" zoomScaleNormal="100" workbookViewId="0">
      <selection activeCell="C8" sqref="C8:G8"/>
    </sheetView>
  </sheetViews>
  <sheetFormatPr defaultColWidth="9.140625" defaultRowHeight="11.25" x14ac:dyDescent="0.2"/>
  <cols>
    <col min="1" max="1" width="9.140625" style="6"/>
    <col min="2" max="2" width="14.5703125" style="5" customWidth="1"/>
    <col min="3" max="3" width="5.7109375" style="5" customWidth="1"/>
    <col min="4" max="5" width="8.7109375" style="8" customWidth="1"/>
    <col min="6" max="6" width="7.5703125" style="8" customWidth="1"/>
    <col min="7" max="8" width="8.7109375" style="8" customWidth="1"/>
    <col min="9" max="9" width="10" style="6" customWidth="1"/>
    <col min="10" max="12" width="9.85546875" style="6" customWidth="1"/>
    <col min="13" max="13" width="10.5703125" style="6" customWidth="1"/>
    <col min="14" max="14" width="9.42578125" style="6" customWidth="1"/>
    <col min="15" max="15" width="14.28515625" style="6" customWidth="1"/>
    <col min="16" max="16" width="13.85546875" style="6" customWidth="1"/>
    <col min="17" max="18" width="9.5703125" style="6" customWidth="1"/>
    <col min="19" max="19" width="8.7109375" style="6" customWidth="1"/>
    <col min="20" max="20" width="4.85546875" style="84" bestFit="1" customWidth="1"/>
    <col min="21" max="21" width="3.28515625" style="84" customWidth="1"/>
    <col min="22" max="22" width="22.85546875" style="53" customWidth="1"/>
    <col min="23" max="23" width="15.5703125" style="84" customWidth="1"/>
    <col min="24" max="24" width="22.85546875" style="84" customWidth="1"/>
    <col min="25" max="25" width="14" style="53" customWidth="1"/>
    <col min="26" max="26" width="9.140625" style="53"/>
    <col min="27" max="27" width="11.28515625" style="53" customWidth="1"/>
    <col min="28" max="28" width="9.140625" style="53"/>
    <col min="29" max="16384" width="9.140625" style="6"/>
  </cols>
  <sheetData>
    <row r="2" spans="2:37" ht="13.5" customHeight="1" x14ac:dyDescent="0.2"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11"/>
      <c r="U2" s="11"/>
      <c r="V2" s="11"/>
      <c r="W2" s="11"/>
      <c r="X2" s="11"/>
      <c r="Y2" s="11"/>
    </row>
    <row r="3" spans="2:37" ht="13.5" customHeight="1" x14ac:dyDescent="0.2">
      <c r="C3" s="58" t="s">
        <v>20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7"/>
      <c r="S3" s="57"/>
      <c r="T3" s="12"/>
      <c r="U3" s="12"/>
      <c r="V3" s="11"/>
      <c r="W3" s="11"/>
      <c r="X3" s="11"/>
      <c r="Y3" s="11"/>
    </row>
    <row r="4" spans="2:37" ht="13.5" customHeight="1" x14ac:dyDescent="0.2">
      <c r="C4" s="14"/>
      <c r="D4" s="14"/>
      <c r="E4" s="10"/>
      <c r="F4" s="24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3"/>
      <c r="S4" s="13"/>
      <c r="T4" s="68"/>
      <c r="U4" s="68"/>
      <c r="V4" s="11"/>
      <c r="W4" s="12"/>
      <c r="X4" s="11"/>
      <c r="Y4" s="11"/>
    </row>
    <row r="5" spans="2:37" ht="13.5" customHeight="1" x14ac:dyDescent="0.2">
      <c r="C5" s="14"/>
      <c r="D5" s="14"/>
      <c r="E5" s="10"/>
      <c r="F5" s="24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3"/>
      <c r="S5" s="13"/>
      <c r="T5" s="68"/>
      <c r="U5" s="68"/>
      <c r="V5" s="11"/>
      <c r="W5" s="12"/>
      <c r="X5" s="11"/>
      <c r="Y5" s="11"/>
    </row>
    <row r="6" spans="2:37" ht="13.5" customHeight="1" x14ac:dyDescent="0.2">
      <c r="C6" s="14"/>
      <c r="D6" s="14"/>
      <c r="E6" s="10"/>
      <c r="F6" s="24"/>
      <c r="G6" s="10"/>
      <c r="H6" s="10"/>
      <c r="I6" s="89"/>
      <c r="J6" s="89"/>
      <c r="K6" s="89"/>
      <c r="L6" s="89"/>
      <c r="M6" s="10"/>
      <c r="N6" s="10"/>
      <c r="O6" s="10"/>
      <c r="P6" s="10"/>
      <c r="Q6" s="10"/>
      <c r="R6" s="13"/>
      <c r="S6" s="13"/>
      <c r="T6" s="68"/>
      <c r="U6" s="68"/>
      <c r="V6" s="11"/>
      <c r="W6" s="12"/>
      <c r="X6" s="11"/>
      <c r="Y6" s="11"/>
    </row>
    <row r="7" spans="2:37" ht="13.5" customHeight="1" x14ac:dyDescent="0.2">
      <c r="C7" s="14"/>
      <c r="D7" s="14"/>
      <c r="E7" s="10"/>
      <c r="F7" s="2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3"/>
      <c r="S7" s="13"/>
      <c r="T7" s="68"/>
      <c r="U7" s="68"/>
      <c r="V7" s="11"/>
      <c r="W7" s="12"/>
      <c r="X7" s="11"/>
      <c r="Y7" s="11"/>
    </row>
    <row r="8" spans="2:37" ht="13.5" customHeight="1" x14ac:dyDescent="0.2">
      <c r="B8" s="90" t="s">
        <v>35</v>
      </c>
      <c r="C8" s="94"/>
      <c r="D8" s="94"/>
      <c r="E8" s="94"/>
      <c r="F8" s="94"/>
      <c r="G8" s="94"/>
      <c r="H8" s="46"/>
      <c r="I8" s="46"/>
      <c r="O8" s="23"/>
      <c r="R8" s="15"/>
      <c r="S8" s="15"/>
      <c r="T8" s="68"/>
      <c r="U8" s="68"/>
      <c r="V8" s="11"/>
      <c r="Y8" s="11"/>
    </row>
    <row r="9" spans="2:37" ht="6.75" customHeight="1" x14ac:dyDescent="0.2">
      <c r="B9" s="90"/>
      <c r="C9" s="56"/>
      <c r="D9" s="56"/>
      <c r="E9" s="56"/>
      <c r="F9" s="56"/>
      <c r="G9" s="56"/>
      <c r="H9" s="46"/>
      <c r="I9" s="46"/>
      <c r="O9" s="23"/>
      <c r="R9" s="15"/>
      <c r="S9" s="15"/>
      <c r="T9" s="68"/>
      <c r="U9" s="68"/>
      <c r="V9" s="11"/>
      <c r="Y9" s="11"/>
    </row>
    <row r="10" spans="2:37" ht="13.5" customHeight="1" x14ac:dyDescent="0.2">
      <c r="B10" s="90" t="s">
        <v>36</v>
      </c>
      <c r="C10" s="94"/>
      <c r="D10" s="94"/>
      <c r="E10" s="94"/>
      <c r="F10" s="94"/>
      <c r="G10" s="94"/>
      <c r="H10" s="46"/>
      <c r="K10" s="91" t="s">
        <v>29</v>
      </c>
      <c r="L10" s="92"/>
      <c r="M10" s="92"/>
      <c r="N10" s="92"/>
      <c r="O10" s="92"/>
      <c r="P10" s="92"/>
      <c r="Q10" s="92"/>
      <c r="R10" s="92"/>
      <c r="S10" s="92"/>
      <c r="T10" s="68"/>
      <c r="U10" s="68"/>
      <c r="V10" s="11"/>
      <c r="W10" s="11"/>
      <c r="X10" s="11"/>
      <c r="Y10" s="11"/>
    </row>
    <row r="11" spans="2:37" ht="6.75" customHeight="1" x14ac:dyDescent="0.2">
      <c r="B11" s="90"/>
      <c r="C11" s="56"/>
      <c r="D11" s="56"/>
      <c r="E11" s="56"/>
      <c r="F11" s="55"/>
      <c r="G11" s="23"/>
      <c r="H11" s="46"/>
      <c r="I11" s="46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68"/>
      <c r="U11" s="68"/>
      <c r="V11" s="11"/>
      <c r="W11" s="11"/>
      <c r="X11" s="11"/>
      <c r="Y11" s="11"/>
    </row>
    <row r="12" spans="2:37" ht="13.5" customHeight="1" x14ac:dyDescent="0.2">
      <c r="B12" s="90" t="s">
        <v>37</v>
      </c>
      <c r="C12" s="54" t="s">
        <v>43</v>
      </c>
      <c r="F12" s="54"/>
      <c r="G12" s="54"/>
      <c r="H12" s="54"/>
      <c r="I12" s="54"/>
      <c r="J12" s="54"/>
      <c r="K12" s="54"/>
      <c r="L12" s="54"/>
      <c r="M12" s="54"/>
      <c r="N12" s="54"/>
      <c r="O12" s="54"/>
      <c r="R12" s="15"/>
      <c r="S12" s="15"/>
      <c r="T12" s="68"/>
      <c r="U12" s="68"/>
      <c r="V12" s="11"/>
      <c r="W12" s="11"/>
      <c r="X12" s="11"/>
      <c r="Y12" s="11"/>
      <c r="AC12" s="47"/>
      <c r="AD12" s="47"/>
      <c r="AE12" s="47"/>
      <c r="AF12" s="47"/>
      <c r="AG12" s="47"/>
      <c r="AH12" s="47"/>
      <c r="AI12" s="47"/>
      <c r="AJ12" s="47"/>
      <c r="AK12" s="47"/>
    </row>
    <row r="13" spans="2:37" ht="13.5" customHeight="1" thickBot="1" x14ac:dyDescent="0.25">
      <c r="B13" s="68"/>
      <c r="C13" s="68"/>
      <c r="D13" s="69"/>
      <c r="E13" s="68"/>
      <c r="F13" s="70"/>
      <c r="G13" s="68"/>
      <c r="H13" s="68"/>
      <c r="I13" s="71">
        <v>0</v>
      </c>
      <c r="J13" s="69"/>
      <c r="K13" s="69"/>
      <c r="L13" s="69"/>
      <c r="M13" s="72">
        <v>4.0972222222222222E-2</v>
      </c>
      <c r="N13" s="73">
        <v>4.1666666666666664E-2</v>
      </c>
      <c r="O13" s="11"/>
      <c r="P13" s="72">
        <v>8.3333333333333329E-2</v>
      </c>
      <c r="Q13" s="73">
        <v>0.25</v>
      </c>
      <c r="R13" s="69">
        <v>0.33263888888888887</v>
      </c>
      <c r="S13" s="69">
        <v>0.33333333333333331</v>
      </c>
      <c r="T13" s="68"/>
      <c r="U13" s="68"/>
      <c r="V13" s="11"/>
      <c r="W13" s="11"/>
      <c r="X13" s="11"/>
      <c r="Y13" s="11"/>
      <c r="AC13" s="47"/>
      <c r="AD13" s="47"/>
      <c r="AE13" s="47"/>
      <c r="AF13" s="47"/>
      <c r="AG13" s="47"/>
      <c r="AH13" s="47"/>
      <c r="AI13" s="47"/>
      <c r="AJ13" s="47"/>
      <c r="AK13" s="47"/>
    </row>
    <row r="14" spans="2:37" ht="13.5" customHeight="1" x14ac:dyDescent="0.2">
      <c r="B14" s="95" t="s">
        <v>28</v>
      </c>
      <c r="C14" s="103" t="s">
        <v>0</v>
      </c>
      <c r="D14" s="62" t="s">
        <v>1</v>
      </c>
      <c r="E14" s="63"/>
      <c r="F14" s="65"/>
      <c r="G14" s="62" t="s">
        <v>2</v>
      </c>
      <c r="H14" s="63"/>
      <c r="I14" s="64"/>
      <c r="J14" s="62" t="s">
        <v>33</v>
      </c>
      <c r="K14" s="63"/>
      <c r="L14" s="64"/>
      <c r="M14" s="119" t="s">
        <v>17</v>
      </c>
      <c r="N14" s="117" t="s">
        <v>3</v>
      </c>
      <c r="O14" s="125" t="s">
        <v>22</v>
      </c>
      <c r="P14" s="128" t="s">
        <v>16</v>
      </c>
      <c r="Q14" s="122" t="s">
        <v>23</v>
      </c>
      <c r="R14" s="100" t="s">
        <v>21</v>
      </c>
      <c r="S14" s="106" t="s">
        <v>34</v>
      </c>
      <c r="T14" s="12"/>
      <c r="U14" s="12"/>
      <c r="V14" s="11"/>
      <c r="W14" s="11"/>
      <c r="X14" s="85"/>
      <c r="Y14" s="11"/>
      <c r="AC14" s="47"/>
      <c r="AD14" s="47"/>
      <c r="AE14" s="47"/>
      <c r="AF14" s="47"/>
      <c r="AG14" s="47"/>
      <c r="AH14" s="47"/>
      <c r="AI14" s="47"/>
      <c r="AJ14" s="47"/>
      <c r="AK14" s="47"/>
    </row>
    <row r="15" spans="2:37" ht="13.5" customHeight="1" x14ac:dyDescent="0.2">
      <c r="B15" s="96"/>
      <c r="C15" s="104"/>
      <c r="D15" s="109" t="s">
        <v>4</v>
      </c>
      <c r="E15" s="115" t="s">
        <v>5</v>
      </c>
      <c r="F15" s="111" t="s">
        <v>24</v>
      </c>
      <c r="G15" s="113" t="s">
        <v>4</v>
      </c>
      <c r="H15" s="115" t="s">
        <v>5</v>
      </c>
      <c r="I15" s="98" t="s">
        <v>24</v>
      </c>
      <c r="J15" s="113" t="s">
        <v>4</v>
      </c>
      <c r="K15" s="115" t="s">
        <v>5</v>
      </c>
      <c r="L15" s="98" t="s">
        <v>24</v>
      </c>
      <c r="M15" s="120"/>
      <c r="N15" s="118"/>
      <c r="O15" s="126"/>
      <c r="P15" s="129"/>
      <c r="Q15" s="123" t="s">
        <v>6</v>
      </c>
      <c r="R15" s="101"/>
      <c r="S15" s="107" t="s">
        <v>7</v>
      </c>
      <c r="T15" s="12"/>
      <c r="U15" s="12"/>
      <c r="V15" s="11"/>
      <c r="W15" s="11"/>
      <c r="X15" s="11"/>
      <c r="Y15" s="11"/>
      <c r="AC15" s="47"/>
      <c r="AD15" s="47"/>
      <c r="AE15" s="47"/>
      <c r="AF15" s="47"/>
      <c r="AG15" s="47"/>
      <c r="AH15" s="47"/>
      <c r="AI15" s="47"/>
      <c r="AJ15" s="47"/>
      <c r="AK15" s="47"/>
    </row>
    <row r="16" spans="2:37" ht="13.5" customHeight="1" thickBot="1" x14ac:dyDescent="0.25">
      <c r="B16" s="97"/>
      <c r="C16" s="105"/>
      <c r="D16" s="110"/>
      <c r="E16" s="116"/>
      <c r="F16" s="112"/>
      <c r="G16" s="114"/>
      <c r="H16" s="116"/>
      <c r="I16" s="99"/>
      <c r="J16" s="114"/>
      <c r="K16" s="116"/>
      <c r="L16" s="99"/>
      <c r="M16" s="121"/>
      <c r="N16" s="99"/>
      <c r="O16" s="127"/>
      <c r="P16" s="130"/>
      <c r="Q16" s="124" t="s">
        <v>8</v>
      </c>
      <c r="R16" s="102"/>
      <c r="S16" s="108"/>
      <c r="T16" s="12"/>
      <c r="U16" s="12"/>
      <c r="V16" s="12"/>
      <c r="W16" s="12"/>
      <c r="X16" s="12"/>
      <c r="Y16" s="11"/>
      <c r="AC16" s="47"/>
      <c r="AD16" s="47"/>
      <c r="AE16" s="47"/>
      <c r="AF16" s="47"/>
      <c r="AG16" s="47"/>
      <c r="AH16" s="47"/>
      <c r="AI16" s="47"/>
      <c r="AJ16" s="47"/>
      <c r="AK16" s="47"/>
    </row>
    <row r="17" spans="2:37" ht="13.5" customHeight="1" x14ac:dyDescent="0.2">
      <c r="B17" s="27" t="s">
        <v>12</v>
      </c>
      <c r="C17" s="49">
        <v>1</v>
      </c>
      <c r="D17" s="29">
        <v>0</v>
      </c>
      <c r="E17" s="30">
        <v>0</v>
      </c>
      <c r="F17" s="31">
        <f t="shared" ref="F17:F24" si="0">IF(E17&gt;D17,SUM(E17-D17),$I$13)</f>
        <v>0</v>
      </c>
      <c r="G17" s="29">
        <v>0</v>
      </c>
      <c r="H17" s="30">
        <v>0</v>
      </c>
      <c r="I17" s="32">
        <f t="shared" ref="I17:I32" si="1">IF(H17&gt;G17,SUM(H17-G17),$I$13)</f>
        <v>0</v>
      </c>
      <c r="J17" s="29">
        <v>0</v>
      </c>
      <c r="K17" s="30">
        <v>0</v>
      </c>
      <c r="L17" s="32">
        <f>IF(K17&gt;J17,SUM(K17-J17),$I$13)</f>
        <v>0</v>
      </c>
      <c r="M17" s="33">
        <f>IF(AND(E17&gt;$I$13,G17&gt;$I$13,H17&gt;$I$13,J17&gt;$I$13),(J17-H17)+(G17-E17),IF(AND(E17&gt;$I$13,G17&gt;$I$13),G17-E17,(IF(AND(H17&gt;0,J17&gt;0),J17-H17,$I$13))))</f>
        <v>0</v>
      </c>
      <c r="N17" s="34">
        <f>(E17-D17)+(H17-G17)+(K17-J17)</f>
        <v>0</v>
      </c>
      <c r="O17" s="66">
        <f t="shared" ref="O17:O47" si="2">IF(OR(B17="SÁBADO",B17="DOMINGO",B17="FERIADO"),$I$13,IF(N17&gt;=$S$13,$P$13,IF(AND(N17&lt;=$S$13,N17&gt;$Q$13),N17-$Q$13,$I$13)))</f>
        <v>0</v>
      </c>
      <c r="P17" s="32" t="str">
        <f>IF(T17&lt;=0,"0:00",N17-$S$13)</f>
        <v>0:00</v>
      </c>
      <c r="Q17" s="50" t="str">
        <f t="shared" ref="Q17:Q47" si="3">IF(B17="SÁBADO",N17,IF(B17="DOMINGO",N17,IF(B17="FERIADO",N17,P17)))</f>
        <v>0:00</v>
      </c>
      <c r="R17" s="51">
        <f t="shared" ref="R17:R47" si="4">IF(W17&lt;$I$13,$I$13,IF(AND(N17&gt;=$S$13,M17&lt;=$M$13),W17,Q17))</f>
        <v>0</v>
      </c>
      <c r="S17" s="35">
        <f>R17</f>
        <v>0</v>
      </c>
      <c r="T17" s="86">
        <f t="shared" ref="T17:T45" si="5">N17-$S$13</f>
        <v>-0.33333333333333331</v>
      </c>
      <c r="U17" s="86"/>
      <c r="V17" s="87">
        <f t="shared" ref="V17:V47" si="6">$Q$13-N17</f>
        <v>0.25</v>
      </c>
      <c r="W17" s="86">
        <f t="shared" ref="W17:W47" si="7">IF(AND(N17&gt;=$S$13,M17&gt;$M$13),Q17,Q17-($N$13-M17))</f>
        <v>-4.1666666666666664E-2</v>
      </c>
      <c r="X17" s="11"/>
      <c r="Y17" s="74">
        <f t="shared" ref="Y17:Y47" si="8">IF(G17&gt;0,G17-E17,$I$13)</f>
        <v>0</v>
      </c>
      <c r="Z17" s="74">
        <f t="shared" ref="Z17:Z47" si="9">IF(J17&gt;0,J17-H17,$I$13)</f>
        <v>0</v>
      </c>
      <c r="AA17" s="75">
        <f>Y17+Z17</f>
        <v>0</v>
      </c>
      <c r="AC17" s="47"/>
      <c r="AD17" s="47"/>
      <c r="AE17" s="47"/>
      <c r="AF17" s="47"/>
      <c r="AG17" s="47"/>
      <c r="AH17" s="47"/>
      <c r="AI17" s="47"/>
      <c r="AJ17" s="47"/>
      <c r="AK17" s="47"/>
    </row>
    <row r="18" spans="2:37" ht="13.5" customHeight="1" x14ac:dyDescent="0.2">
      <c r="B18" s="27" t="s">
        <v>13</v>
      </c>
      <c r="C18" s="28">
        <v>2</v>
      </c>
      <c r="D18" s="29">
        <v>0</v>
      </c>
      <c r="E18" s="30">
        <v>0</v>
      </c>
      <c r="F18" s="31">
        <f t="shared" si="0"/>
        <v>0</v>
      </c>
      <c r="G18" s="29">
        <v>0</v>
      </c>
      <c r="H18" s="30">
        <v>0</v>
      </c>
      <c r="I18" s="32">
        <f t="shared" si="1"/>
        <v>0</v>
      </c>
      <c r="J18" s="29">
        <v>0</v>
      </c>
      <c r="K18" s="30">
        <v>0</v>
      </c>
      <c r="L18" s="32">
        <f>IF(K18&gt;J18,SUM(K18-J18),$I$13)</f>
        <v>0</v>
      </c>
      <c r="M18" s="33">
        <f t="shared" ref="M18:M38" si="10">IF(AND(E18&gt;$I$13,G18&gt;$I$13,H18&gt;$I$13,J18&gt;$I$13),(J18-H18)+(G18-E18),IF(AND(E18&gt;$I$13,G18&gt;$I$13),G18-E18,(IF(AND(H18&gt;0,J18&gt;0),J18-H18,$I$13))))</f>
        <v>0</v>
      </c>
      <c r="N18" s="34">
        <f t="shared" ref="N18:N47" si="11">(E18-D18)+(H18-G18)+(K18-J18)</f>
        <v>0</v>
      </c>
      <c r="O18" s="34">
        <f t="shared" si="2"/>
        <v>0</v>
      </c>
      <c r="P18" s="32" t="str">
        <f t="shared" ref="P18:P47" si="12">IF(T18&lt;=0,"0:00",N18-$S$13)</f>
        <v>0:00</v>
      </c>
      <c r="Q18" s="34" t="str">
        <f t="shared" si="3"/>
        <v>0:00</v>
      </c>
      <c r="R18" s="32">
        <f t="shared" si="4"/>
        <v>0</v>
      </c>
      <c r="S18" s="35">
        <f t="shared" ref="S18:S47" si="13">R18</f>
        <v>0</v>
      </c>
      <c r="T18" s="86">
        <f t="shared" si="5"/>
        <v>-0.33333333333333331</v>
      </c>
      <c r="U18" s="86"/>
      <c r="V18" s="87">
        <f t="shared" si="6"/>
        <v>0.25</v>
      </c>
      <c r="W18" s="86">
        <f t="shared" si="7"/>
        <v>-4.1666666666666664E-2</v>
      </c>
      <c r="X18" s="86">
        <f t="shared" ref="X18:X47" si="14">IF(W18&lt;$I$13,$I$13,IF(AND(N18&gt;=$S$13,M18&gt;$M$13),W18,Q18))</f>
        <v>0</v>
      </c>
      <c r="Y18" s="74">
        <f t="shared" si="8"/>
        <v>0</v>
      </c>
      <c r="Z18" s="74">
        <f t="shared" si="9"/>
        <v>0</v>
      </c>
      <c r="AA18" s="75">
        <f t="shared" ref="AA18:AA47" si="15">Y18+Z18</f>
        <v>0</v>
      </c>
      <c r="AC18" s="47"/>
      <c r="AD18" s="47"/>
      <c r="AE18" s="47"/>
      <c r="AF18" s="47"/>
      <c r="AG18" s="47"/>
      <c r="AH18" s="47"/>
      <c r="AI18" s="47"/>
      <c r="AJ18" s="47"/>
      <c r="AK18" s="47"/>
    </row>
    <row r="19" spans="2:37" ht="13.5" customHeight="1" x14ac:dyDescent="0.2">
      <c r="B19" s="27" t="s">
        <v>14</v>
      </c>
      <c r="C19" s="28">
        <v>3</v>
      </c>
      <c r="D19" s="29">
        <v>0</v>
      </c>
      <c r="E19" s="30">
        <v>0</v>
      </c>
      <c r="F19" s="31">
        <f t="shared" si="0"/>
        <v>0</v>
      </c>
      <c r="G19" s="29">
        <v>0</v>
      </c>
      <c r="H19" s="30">
        <v>0</v>
      </c>
      <c r="I19" s="32">
        <f t="shared" si="1"/>
        <v>0</v>
      </c>
      <c r="J19" s="29">
        <v>0</v>
      </c>
      <c r="K19" s="30">
        <v>0</v>
      </c>
      <c r="L19" s="32">
        <f t="shared" ref="L19" si="16">IF(K19&gt;J19,SUM(K19-J19),$I$13)</f>
        <v>0</v>
      </c>
      <c r="M19" s="33">
        <f t="shared" si="10"/>
        <v>0</v>
      </c>
      <c r="N19" s="34">
        <f t="shared" si="11"/>
        <v>0</v>
      </c>
      <c r="O19" s="34">
        <f t="shared" si="2"/>
        <v>0</v>
      </c>
      <c r="P19" s="32" t="str">
        <f t="shared" si="12"/>
        <v>0:00</v>
      </c>
      <c r="Q19" s="34" t="str">
        <f t="shared" si="3"/>
        <v>0:00</v>
      </c>
      <c r="R19" s="32">
        <f t="shared" si="4"/>
        <v>0</v>
      </c>
      <c r="S19" s="35">
        <f t="shared" si="13"/>
        <v>0</v>
      </c>
      <c r="T19" s="86">
        <f t="shared" si="5"/>
        <v>-0.33333333333333331</v>
      </c>
      <c r="U19" s="86"/>
      <c r="V19" s="87">
        <f t="shared" si="6"/>
        <v>0.25</v>
      </c>
      <c r="W19" s="86">
        <f t="shared" si="7"/>
        <v>-4.1666666666666664E-2</v>
      </c>
      <c r="X19" s="86">
        <f t="shared" si="14"/>
        <v>0</v>
      </c>
      <c r="Y19" s="74">
        <f t="shared" si="8"/>
        <v>0</v>
      </c>
      <c r="Z19" s="74">
        <f t="shared" si="9"/>
        <v>0</v>
      </c>
      <c r="AA19" s="75">
        <f t="shared" si="15"/>
        <v>0</v>
      </c>
      <c r="AB19" s="76"/>
      <c r="AC19" s="77"/>
      <c r="AD19" s="47"/>
      <c r="AE19" s="47"/>
      <c r="AF19" s="47"/>
      <c r="AG19" s="47"/>
      <c r="AH19" s="47"/>
      <c r="AI19" s="47"/>
      <c r="AJ19" s="47"/>
      <c r="AK19" s="47"/>
    </row>
    <row r="20" spans="2:37" ht="13.5" customHeight="1" x14ac:dyDescent="0.2">
      <c r="B20" s="27" t="s">
        <v>15</v>
      </c>
      <c r="C20" s="25">
        <v>4</v>
      </c>
      <c r="D20" s="29">
        <v>0</v>
      </c>
      <c r="E20" s="30">
        <v>0</v>
      </c>
      <c r="F20" s="31">
        <f t="shared" si="0"/>
        <v>0</v>
      </c>
      <c r="G20" s="29">
        <v>0</v>
      </c>
      <c r="H20" s="30">
        <v>0</v>
      </c>
      <c r="I20" s="32">
        <f t="shared" si="1"/>
        <v>0</v>
      </c>
      <c r="J20" s="29">
        <v>0</v>
      </c>
      <c r="K20" s="30">
        <v>0</v>
      </c>
      <c r="L20" s="32">
        <f>IF(K20&gt;J20,SUM(K20-J20),$I$13)</f>
        <v>0</v>
      </c>
      <c r="M20" s="33">
        <f t="shared" si="10"/>
        <v>0</v>
      </c>
      <c r="N20" s="34">
        <f>(E20-D20)+(H20-G20)+(K20-J20)</f>
        <v>0</v>
      </c>
      <c r="O20" s="34">
        <f t="shared" si="2"/>
        <v>0</v>
      </c>
      <c r="P20" s="32" t="str">
        <f t="shared" si="12"/>
        <v>0:00</v>
      </c>
      <c r="Q20" s="34" t="str">
        <f>IF(B20="SÁBADO",N20,IF(B20="DOMINGO",N20,IF(B20="FERIADO",N20,P20)))</f>
        <v>0:00</v>
      </c>
      <c r="R20" s="32">
        <f t="shared" si="4"/>
        <v>0</v>
      </c>
      <c r="S20" s="35">
        <f t="shared" si="13"/>
        <v>0</v>
      </c>
      <c r="T20" s="86">
        <f t="shared" si="5"/>
        <v>-0.33333333333333331</v>
      </c>
      <c r="U20" s="86"/>
      <c r="V20" s="87">
        <f t="shared" si="6"/>
        <v>0.25</v>
      </c>
      <c r="W20" s="86">
        <f t="shared" si="7"/>
        <v>-4.1666666666666664E-2</v>
      </c>
      <c r="X20" s="86">
        <f t="shared" si="14"/>
        <v>0</v>
      </c>
      <c r="Y20" s="74">
        <f t="shared" si="8"/>
        <v>0</v>
      </c>
      <c r="Z20" s="74">
        <f t="shared" si="9"/>
        <v>0</v>
      </c>
      <c r="AA20" s="75">
        <f t="shared" si="15"/>
        <v>0</v>
      </c>
      <c r="AC20" s="47"/>
      <c r="AD20" s="47"/>
      <c r="AE20" s="47"/>
      <c r="AF20" s="47"/>
      <c r="AG20" s="47"/>
      <c r="AH20" s="47"/>
      <c r="AI20" s="47"/>
      <c r="AJ20" s="47"/>
      <c r="AK20" s="47"/>
    </row>
    <row r="21" spans="2:37" ht="13.5" customHeight="1" x14ac:dyDescent="0.2">
      <c r="B21" s="27" t="s">
        <v>9</v>
      </c>
      <c r="C21" s="28">
        <v>5</v>
      </c>
      <c r="D21" s="29">
        <v>0</v>
      </c>
      <c r="E21" s="30">
        <v>0</v>
      </c>
      <c r="F21" s="31">
        <f t="shared" si="0"/>
        <v>0</v>
      </c>
      <c r="G21" s="29">
        <v>0</v>
      </c>
      <c r="H21" s="30">
        <v>0</v>
      </c>
      <c r="I21" s="32">
        <f t="shared" si="1"/>
        <v>0</v>
      </c>
      <c r="J21" s="29">
        <v>0</v>
      </c>
      <c r="K21" s="30">
        <v>0</v>
      </c>
      <c r="L21" s="32">
        <f>IF(K21&gt;J21,SUM(K21-J21),$I$13)</f>
        <v>0</v>
      </c>
      <c r="M21" s="33">
        <f t="shared" si="10"/>
        <v>0</v>
      </c>
      <c r="N21" s="34">
        <f t="shared" si="11"/>
        <v>0</v>
      </c>
      <c r="O21" s="34">
        <f t="shared" si="2"/>
        <v>0</v>
      </c>
      <c r="P21" s="32" t="str">
        <f t="shared" si="12"/>
        <v>0:00</v>
      </c>
      <c r="Q21" s="34">
        <f t="shared" si="3"/>
        <v>0</v>
      </c>
      <c r="R21" s="32">
        <f t="shared" si="4"/>
        <v>0</v>
      </c>
      <c r="S21" s="35">
        <f t="shared" si="13"/>
        <v>0</v>
      </c>
      <c r="T21" s="86">
        <f t="shared" si="5"/>
        <v>-0.33333333333333331</v>
      </c>
      <c r="U21" s="86"/>
      <c r="V21" s="87">
        <f t="shared" si="6"/>
        <v>0.25</v>
      </c>
      <c r="W21" s="86">
        <f t="shared" si="7"/>
        <v>-4.1666666666666664E-2</v>
      </c>
      <c r="X21" s="86">
        <f t="shared" si="14"/>
        <v>0</v>
      </c>
      <c r="Y21" s="74">
        <f t="shared" si="8"/>
        <v>0</v>
      </c>
      <c r="Z21" s="74">
        <f t="shared" si="9"/>
        <v>0</v>
      </c>
      <c r="AA21" s="75">
        <f t="shared" si="15"/>
        <v>0</v>
      </c>
      <c r="AC21" s="47"/>
      <c r="AD21" s="47"/>
      <c r="AE21" s="47"/>
      <c r="AF21" s="47"/>
      <c r="AG21" s="47"/>
      <c r="AH21" s="47"/>
      <c r="AI21" s="47"/>
      <c r="AJ21" s="47"/>
      <c r="AK21" s="47"/>
    </row>
    <row r="22" spans="2:37" ht="13.5" customHeight="1" x14ac:dyDescent="0.2">
      <c r="B22" s="27" t="s">
        <v>10</v>
      </c>
      <c r="C22" s="28">
        <v>6</v>
      </c>
      <c r="D22" s="29">
        <v>0</v>
      </c>
      <c r="E22" s="30">
        <v>0</v>
      </c>
      <c r="F22" s="31">
        <f t="shared" si="0"/>
        <v>0</v>
      </c>
      <c r="G22" s="29">
        <v>0</v>
      </c>
      <c r="H22" s="30">
        <v>0</v>
      </c>
      <c r="I22" s="32">
        <f t="shared" si="1"/>
        <v>0</v>
      </c>
      <c r="J22" s="29">
        <v>0</v>
      </c>
      <c r="K22" s="30">
        <v>0</v>
      </c>
      <c r="L22" s="32">
        <f>IF(K22&gt;J22,SUM(K22-J22),$I$13)</f>
        <v>0</v>
      </c>
      <c r="M22" s="33">
        <f t="shared" si="10"/>
        <v>0</v>
      </c>
      <c r="N22" s="34">
        <f t="shared" si="11"/>
        <v>0</v>
      </c>
      <c r="O22" s="34">
        <f t="shared" si="2"/>
        <v>0</v>
      </c>
      <c r="P22" s="32" t="str">
        <f t="shared" si="12"/>
        <v>0:00</v>
      </c>
      <c r="Q22" s="34">
        <f t="shared" si="3"/>
        <v>0</v>
      </c>
      <c r="R22" s="32">
        <f t="shared" si="4"/>
        <v>0</v>
      </c>
      <c r="S22" s="35">
        <f t="shared" si="13"/>
        <v>0</v>
      </c>
      <c r="T22" s="86">
        <f t="shared" si="5"/>
        <v>-0.33333333333333331</v>
      </c>
      <c r="U22" s="86"/>
      <c r="V22" s="87">
        <f t="shared" si="6"/>
        <v>0.25</v>
      </c>
      <c r="W22" s="86">
        <f t="shared" si="7"/>
        <v>-4.1666666666666664E-2</v>
      </c>
      <c r="X22" s="86">
        <f t="shared" si="14"/>
        <v>0</v>
      </c>
      <c r="Y22" s="74">
        <f t="shared" si="8"/>
        <v>0</v>
      </c>
      <c r="Z22" s="74">
        <f t="shared" si="9"/>
        <v>0</v>
      </c>
      <c r="AA22" s="75">
        <f t="shared" si="15"/>
        <v>0</v>
      </c>
      <c r="AC22" s="47"/>
      <c r="AD22" s="47"/>
      <c r="AE22" s="47"/>
      <c r="AF22" s="47"/>
      <c r="AG22" s="47"/>
      <c r="AH22" s="47"/>
      <c r="AI22" s="47"/>
      <c r="AJ22" s="47"/>
      <c r="AK22" s="47"/>
    </row>
    <row r="23" spans="2:37" ht="13.5" customHeight="1" x14ac:dyDescent="0.2">
      <c r="B23" s="27" t="s">
        <v>11</v>
      </c>
      <c r="C23" s="28">
        <v>7</v>
      </c>
      <c r="D23" s="29">
        <v>0</v>
      </c>
      <c r="E23" s="30">
        <v>0</v>
      </c>
      <c r="F23" s="31">
        <f t="shared" si="0"/>
        <v>0</v>
      </c>
      <c r="G23" s="29">
        <v>0</v>
      </c>
      <c r="H23" s="30">
        <v>0</v>
      </c>
      <c r="I23" s="32">
        <f t="shared" si="1"/>
        <v>0</v>
      </c>
      <c r="J23" s="29">
        <v>0</v>
      </c>
      <c r="K23" s="30">
        <v>0</v>
      </c>
      <c r="L23" s="32">
        <f t="shared" ref="L23" si="17">IF(K23&gt;J23,SUM(K23-J23),$I$13)</f>
        <v>0</v>
      </c>
      <c r="M23" s="33">
        <f t="shared" si="10"/>
        <v>0</v>
      </c>
      <c r="N23" s="34">
        <f t="shared" si="11"/>
        <v>0</v>
      </c>
      <c r="O23" s="34">
        <f t="shared" si="2"/>
        <v>0</v>
      </c>
      <c r="P23" s="32" t="str">
        <f t="shared" si="12"/>
        <v>0:00</v>
      </c>
      <c r="Q23" s="34" t="str">
        <f t="shared" si="3"/>
        <v>0:00</v>
      </c>
      <c r="R23" s="32">
        <f t="shared" si="4"/>
        <v>0</v>
      </c>
      <c r="S23" s="35">
        <f t="shared" si="13"/>
        <v>0</v>
      </c>
      <c r="T23" s="86">
        <f t="shared" si="5"/>
        <v>-0.33333333333333331</v>
      </c>
      <c r="U23" s="86"/>
      <c r="V23" s="87">
        <f t="shared" si="6"/>
        <v>0.25</v>
      </c>
      <c r="W23" s="86">
        <f t="shared" si="7"/>
        <v>-4.1666666666666664E-2</v>
      </c>
      <c r="X23" s="86">
        <f t="shared" si="14"/>
        <v>0</v>
      </c>
      <c r="Y23" s="74">
        <f t="shared" si="8"/>
        <v>0</v>
      </c>
      <c r="Z23" s="74">
        <f t="shared" si="9"/>
        <v>0</v>
      </c>
      <c r="AA23" s="75">
        <f t="shared" si="15"/>
        <v>0</v>
      </c>
      <c r="AC23" s="47"/>
      <c r="AD23" s="47"/>
      <c r="AE23" s="47"/>
      <c r="AF23" s="47"/>
      <c r="AG23" s="47"/>
      <c r="AH23" s="47"/>
      <c r="AI23" s="47"/>
      <c r="AJ23" s="47"/>
      <c r="AK23" s="47"/>
    </row>
    <row r="24" spans="2:37" ht="13.5" customHeight="1" x14ac:dyDescent="0.2">
      <c r="B24" s="27" t="s">
        <v>12</v>
      </c>
      <c r="C24" s="28">
        <v>8</v>
      </c>
      <c r="D24" s="29">
        <v>0</v>
      </c>
      <c r="E24" s="30">
        <v>0</v>
      </c>
      <c r="F24" s="31">
        <f t="shared" si="0"/>
        <v>0</v>
      </c>
      <c r="G24" s="29">
        <v>0</v>
      </c>
      <c r="H24" s="30">
        <v>0</v>
      </c>
      <c r="I24" s="32">
        <f t="shared" si="1"/>
        <v>0</v>
      </c>
      <c r="J24" s="29">
        <v>0</v>
      </c>
      <c r="K24" s="30">
        <v>0</v>
      </c>
      <c r="L24" s="32">
        <f>IF(K24&gt;J24,SUM(K24-J24),$I$13)</f>
        <v>0</v>
      </c>
      <c r="M24" s="33">
        <f t="shared" si="10"/>
        <v>0</v>
      </c>
      <c r="N24" s="34">
        <f t="shared" si="11"/>
        <v>0</v>
      </c>
      <c r="O24" s="34">
        <f t="shared" si="2"/>
        <v>0</v>
      </c>
      <c r="P24" s="32" t="str">
        <f t="shared" si="12"/>
        <v>0:00</v>
      </c>
      <c r="Q24" s="34" t="str">
        <f t="shared" si="3"/>
        <v>0:00</v>
      </c>
      <c r="R24" s="32">
        <f t="shared" si="4"/>
        <v>0</v>
      </c>
      <c r="S24" s="35">
        <f t="shared" si="13"/>
        <v>0</v>
      </c>
      <c r="T24" s="86">
        <f t="shared" si="5"/>
        <v>-0.33333333333333331</v>
      </c>
      <c r="U24" s="86"/>
      <c r="V24" s="87">
        <f t="shared" si="6"/>
        <v>0.25</v>
      </c>
      <c r="W24" s="86">
        <f t="shared" si="7"/>
        <v>-4.1666666666666664E-2</v>
      </c>
      <c r="X24" s="86">
        <f t="shared" si="14"/>
        <v>0</v>
      </c>
      <c r="Y24" s="74">
        <f t="shared" si="8"/>
        <v>0</v>
      </c>
      <c r="Z24" s="74">
        <f t="shared" si="9"/>
        <v>0</v>
      </c>
      <c r="AA24" s="75">
        <f t="shared" si="15"/>
        <v>0</v>
      </c>
      <c r="AC24" s="47"/>
      <c r="AD24" s="47"/>
      <c r="AE24" s="47"/>
      <c r="AF24" s="47"/>
      <c r="AG24" s="47"/>
      <c r="AH24" s="47"/>
      <c r="AI24" s="47"/>
      <c r="AJ24" s="47"/>
      <c r="AK24" s="47"/>
    </row>
    <row r="25" spans="2:37" ht="13.5" customHeight="1" x14ac:dyDescent="0.2">
      <c r="B25" s="27" t="s">
        <v>13</v>
      </c>
      <c r="C25" s="28">
        <v>9</v>
      </c>
      <c r="D25" s="29">
        <v>0</v>
      </c>
      <c r="E25" s="30">
        <v>0</v>
      </c>
      <c r="F25" s="31">
        <f t="shared" ref="F25:F28" si="18">IF(E25&gt;D25,SUM(E25-D25),$I$13)</f>
        <v>0</v>
      </c>
      <c r="G25" s="29">
        <v>0</v>
      </c>
      <c r="H25" s="30">
        <v>0</v>
      </c>
      <c r="I25" s="32">
        <f t="shared" si="1"/>
        <v>0</v>
      </c>
      <c r="J25" s="29">
        <v>0</v>
      </c>
      <c r="K25" s="30">
        <v>0</v>
      </c>
      <c r="L25" s="32">
        <f>IF(K25&gt;J25,SUM(K25-J25),$I$13)</f>
        <v>0</v>
      </c>
      <c r="M25" s="33">
        <f t="shared" si="10"/>
        <v>0</v>
      </c>
      <c r="N25" s="34">
        <f t="shared" si="11"/>
        <v>0</v>
      </c>
      <c r="O25" s="34">
        <f t="shared" si="2"/>
        <v>0</v>
      </c>
      <c r="P25" s="32" t="str">
        <f t="shared" si="12"/>
        <v>0:00</v>
      </c>
      <c r="Q25" s="34" t="str">
        <f t="shared" si="3"/>
        <v>0:00</v>
      </c>
      <c r="R25" s="32">
        <f t="shared" si="4"/>
        <v>0</v>
      </c>
      <c r="S25" s="35">
        <f t="shared" si="13"/>
        <v>0</v>
      </c>
      <c r="T25" s="86">
        <f t="shared" si="5"/>
        <v>-0.33333333333333331</v>
      </c>
      <c r="U25" s="86"/>
      <c r="V25" s="87">
        <f t="shared" si="6"/>
        <v>0.25</v>
      </c>
      <c r="W25" s="86">
        <f t="shared" si="7"/>
        <v>-4.1666666666666664E-2</v>
      </c>
      <c r="X25" s="86">
        <f t="shared" si="14"/>
        <v>0</v>
      </c>
      <c r="Y25" s="74">
        <f t="shared" si="8"/>
        <v>0</v>
      </c>
      <c r="Z25" s="74">
        <f t="shared" si="9"/>
        <v>0</v>
      </c>
      <c r="AA25" s="75">
        <f t="shared" si="15"/>
        <v>0</v>
      </c>
      <c r="AC25" s="47"/>
      <c r="AD25" s="47"/>
      <c r="AE25" s="47"/>
      <c r="AF25" s="47"/>
      <c r="AG25" s="47"/>
      <c r="AH25" s="47"/>
      <c r="AI25" s="47"/>
      <c r="AJ25" s="47"/>
      <c r="AK25" s="47"/>
    </row>
    <row r="26" spans="2:37" ht="13.5" customHeight="1" x14ac:dyDescent="0.2">
      <c r="B26" s="27" t="s">
        <v>14</v>
      </c>
      <c r="C26" s="28">
        <v>10</v>
      </c>
      <c r="D26" s="29">
        <v>0</v>
      </c>
      <c r="E26" s="30">
        <v>0</v>
      </c>
      <c r="F26" s="31">
        <f t="shared" si="18"/>
        <v>0</v>
      </c>
      <c r="G26" s="29">
        <v>0</v>
      </c>
      <c r="H26" s="30">
        <v>0</v>
      </c>
      <c r="I26" s="32">
        <f t="shared" si="1"/>
        <v>0</v>
      </c>
      <c r="J26" s="29">
        <v>0</v>
      </c>
      <c r="K26" s="30">
        <v>0</v>
      </c>
      <c r="L26" s="32">
        <f t="shared" ref="L26" si="19">IF(K26&gt;J26,SUM(K26-J26),$I$13)</f>
        <v>0</v>
      </c>
      <c r="M26" s="33">
        <f t="shared" si="10"/>
        <v>0</v>
      </c>
      <c r="N26" s="34">
        <f>(E26-D26)+(H26-G26)+(K26-J26)</f>
        <v>0</v>
      </c>
      <c r="O26" s="34">
        <f t="shared" si="2"/>
        <v>0</v>
      </c>
      <c r="P26" s="32" t="str">
        <f t="shared" si="12"/>
        <v>0:00</v>
      </c>
      <c r="Q26" s="34" t="str">
        <f t="shared" si="3"/>
        <v>0:00</v>
      </c>
      <c r="R26" s="32">
        <f t="shared" si="4"/>
        <v>0</v>
      </c>
      <c r="S26" s="35">
        <f t="shared" si="13"/>
        <v>0</v>
      </c>
      <c r="T26" s="86">
        <f t="shared" si="5"/>
        <v>-0.33333333333333331</v>
      </c>
      <c r="U26" s="86"/>
      <c r="V26" s="87">
        <f t="shared" si="6"/>
        <v>0.25</v>
      </c>
      <c r="W26" s="86">
        <f t="shared" si="7"/>
        <v>-4.1666666666666664E-2</v>
      </c>
      <c r="X26" s="86">
        <f t="shared" si="14"/>
        <v>0</v>
      </c>
      <c r="Y26" s="74">
        <f t="shared" si="8"/>
        <v>0</v>
      </c>
      <c r="Z26" s="74">
        <f t="shared" si="9"/>
        <v>0</v>
      </c>
      <c r="AA26" s="75">
        <f t="shared" si="15"/>
        <v>0</v>
      </c>
      <c r="AC26" s="47"/>
      <c r="AD26" s="47"/>
      <c r="AE26" s="47"/>
      <c r="AF26" s="47"/>
      <c r="AG26" s="47"/>
      <c r="AH26" s="47"/>
      <c r="AI26" s="47"/>
      <c r="AJ26" s="47"/>
      <c r="AK26" s="47"/>
    </row>
    <row r="27" spans="2:37" ht="13.5" customHeight="1" x14ac:dyDescent="0.2">
      <c r="B27" s="27" t="s">
        <v>15</v>
      </c>
      <c r="C27" s="28">
        <v>11</v>
      </c>
      <c r="D27" s="29">
        <v>0</v>
      </c>
      <c r="E27" s="30">
        <v>0</v>
      </c>
      <c r="F27" s="31">
        <f t="shared" si="18"/>
        <v>0</v>
      </c>
      <c r="G27" s="29">
        <v>0</v>
      </c>
      <c r="H27" s="30">
        <v>0</v>
      </c>
      <c r="I27" s="32">
        <f t="shared" si="1"/>
        <v>0</v>
      </c>
      <c r="J27" s="29">
        <v>0</v>
      </c>
      <c r="K27" s="30">
        <v>0</v>
      </c>
      <c r="L27" s="32">
        <f t="shared" ref="L27:L28" si="20">IF(K27&gt;J27,SUM(K27-J27),$I$13)</f>
        <v>0</v>
      </c>
      <c r="M27" s="33">
        <f t="shared" si="10"/>
        <v>0</v>
      </c>
      <c r="N27" s="34">
        <f t="shared" si="11"/>
        <v>0</v>
      </c>
      <c r="O27" s="34">
        <f t="shared" si="2"/>
        <v>0</v>
      </c>
      <c r="P27" s="32" t="str">
        <f t="shared" si="12"/>
        <v>0:00</v>
      </c>
      <c r="Q27" s="34" t="str">
        <f t="shared" si="3"/>
        <v>0:00</v>
      </c>
      <c r="R27" s="32">
        <f t="shared" si="4"/>
        <v>0</v>
      </c>
      <c r="S27" s="35">
        <f t="shared" si="13"/>
        <v>0</v>
      </c>
      <c r="T27" s="86">
        <f t="shared" si="5"/>
        <v>-0.33333333333333331</v>
      </c>
      <c r="U27" s="86"/>
      <c r="V27" s="87">
        <f t="shared" si="6"/>
        <v>0.25</v>
      </c>
      <c r="W27" s="86">
        <f t="shared" si="7"/>
        <v>-4.1666666666666664E-2</v>
      </c>
      <c r="X27" s="86">
        <f t="shared" si="14"/>
        <v>0</v>
      </c>
      <c r="Y27" s="74">
        <f t="shared" si="8"/>
        <v>0</v>
      </c>
      <c r="Z27" s="74">
        <f t="shared" si="9"/>
        <v>0</v>
      </c>
      <c r="AA27" s="75">
        <f t="shared" si="15"/>
        <v>0</v>
      </c>
      <c r="AC27" s="47"/>
      <c r="AD27" s="47"/>
      <c r="AE27" s="47"/>
      <c r="AF27" s="47"/>
      <c r="AG27" s="47"/>
      <c r="AH27" s="47"/>
      <c r="AI27" s="47"/>
      <c r="AJ27" s="47"/>
      <c r="AK27" s="47"/>
    </row>
    <row r="28" spans="2:37" ht="13.5" customHeight="1" x14ac:dyDescent="0.2">
      <c r="B28" s="27" t="s">
        <v>9</v>
      </c>
      <c r="C28" s="28">
        <v>12</v>
      </c>
      <c r="D28" s="29">
        <v>0</v>
      </c>
      <c r="E28" s="30">
        <v>0</v>
      </c>
      <c r="F28" s="31">
        <f t="shared" si="18"/>
        <v>0</v>
      </c>
      <c r="G28" s="29">
        <v>0</v>
      </c>
      <c r="H28" s="30">
        <v>0</v>
      </c>
      <c r="I28" s="32">
        <f t="shared" si="1"/>
        <v>0</v>
      </c>
      <c r="J28" s="29">
        <v>0</v>
      </c>
      <c r="K28" s="30">
        <v>0</v>
      </c>
      <c r="L28" s="67">
        <f t="shared" si="20"/>
        <v>0</v>
      </c>
      <c r="M28" s="33">
        <f>IF(AND(E28&gt;$I$13,G28&gt;$I$13,H28&gt;$I$13,J28&gt;$I$13),(J28-H28)+(G28-E28),IF(AND(E28&gt;$I$13,G28&gt;$I$13),G28-E28,(IF(AND(H28&gt;0,J28&gt;0),J28-H28,$I$13))))</f>
        <v>0</v>
      </c>
      <c r="N28" s="34">
        <f t="shared" si="11"/>
        <v>0</v>
      </c>
      <c r="O28" s="34">
        <f t="shared" si="2"/>
        <v>0</v>
      </c>
      <c r="P28" s="32" t="str">
        <f t="shared" si="12"/>
        <v>0:00</v>
      </c>
      <c r="Q28" s="34">
        <f t="shared" si="3"/>
        <v>0</v>
      </c>
      <c r="R28" s="32">
        <f t="shared" si="4"/>
        <v>0</v>
      </c>
      <c r="S28" s="35">
        <f>R28</f>
        <v>0</v>
      </c>
      <c r="T28" s="86">
        <f t="shared" si="5"/>
        <v>-0.33333333333333331</v>
      </c>
      <c r="U28" s="86"/>
      <c r="V28" s="87">
        <f t="shared" si="6"/>
        <v>0.25</v>
      </c>
      <c r="W28" s="86">
        <f t="shared" si="7"/>
        <v>-4.1666666666666664E-2</v>
      </c>
      <c r="X28" s="86">
        <f t="shared" si="14"/>
        <v>0</v>
      </c>
      <c r="Y28" s="74">
        <f t="shared" si="8"/>
        <v>0</v>
      </c>
      <c r="Z28" s="74">
        <f t="shared" si="9"/>
        <v>0</v>
      </c>
      <c r="AA28" s="75">
        <f t="shared" si="15"/>
        <v>0</v>
      </c>
      <c r="AC28" s="47"/>
      <c r="AD28" s="47"/>
      <c r="AE28" s="47"/>
      <c r="AF28" s="47"/>
      <c r="AG28" s="47"/>
      <c r="AH28" s="47"/>
      <c r="AI28" s="47"/>
      <c r="AJ28" s="47"/>
      <c r="AK28" s="47"/>
    </row>
    <row r="29" spans="2:37" ht="13.5" customHeight="1" x14ac:dyDescent="0.2">
      <c r="B29" s="27" t="s">
        <v>10</v>
      </c>
      <c r="C29" s="28">
        <v>13</v>
      </c>
      <c r="D29" s="29">
        <v>0</v>
      </c>
      <c r="E29" s="30">
        <v>0</v>
      </c>
      <c r="F29" s="31">
        <f>IF(E29&gt;D29,SUM(E29-D29),$I$13)</f>
        <v>0</v>
      </c>
      <c r="G29" s="29">
        <v>0</v>
      </c>
      <c r="H29" s="30">
        <v>0</v>
      </c>
      <c r="I29" s="32">
        <f t="shared" si="1"/>
        <v>0</v>
      </c>
      <c r="J29" s="29">
        <v>0</v>
      </c>
      <c r="K29" s="30">
        <v>0</v>
      </c>
      <c r="L29" s="32">
        <f t="shared" ref="L29:L31" si="21">IF(K29&gt;J29,SUM(K29-J29),$I$13)</f>
        <v>0</v>
      </c>
      <c r="M29" s="33">
        <f t="shared" si="10"/>
        <v>0</v>
      </c>
      <c r="N29" s="34">
        <f t="shared" si="11"/>
        <v>0</v>
      </c>
      <c r="O29" s="34">
        <f t="shared" si="2"/>
        <v>0</v>
      </c>
      <c r="P29" s="32" t="str">
        <f t="shared" si="12"/>
        <v>0:00</v>
      </c>
      <c r="Q29" s="34">
        <f t="shared" si="3"/>
        <v>0</v>
      </c>
      <c r="R29" s="32">
        <f t="shared" si="4"/>
        <v>0</v>
      </c>
      <c r="S29" s="35">
        <f t="shared" si="13"/>
        <v>0</v>
      </c>
      <c r="T29" s="86">
        <f t="shared" si="5"/>
        <v>-0.33333333333333331</v>
      </c>
      <c r="U29" s="86"/>
      <c r="V29" s="87">
        <f t="shared" si="6"/>
        <v>0.25</v>
      </c>
      <c r="W29" s="86">
        <f t="shared" si="7"/>
        <v>-4.1666666666666664E-2</v>
      </c>
      <c r="X29" s="86">
        <f t="shared" si="14"/>
        <v>0</v>
      </c>
      <c r="Y29" s="74">
        <f t="shared" si="8"/>
        <v>0</v>
      </c>
      <c r="Z29" s="74">
        <f t="shared" si="9"/>
        <v>0</v>
      </c>
      <c r="AA29" s="75">
        <f t="shared" si="15"/>
        <v>0</v>
      </c>
      <c r="AC29" s="47"/>
      <c r="AD29" s="47"/>
      <c r="AE29" s="47"/>
      <c r="AF29" s="47"/>
      <c r="AG29" s="47"/>
      <c r="AH29" s="47"/>
      <c r="AI29" s="47"/>
      <c r="AJ29" s="47"/>
      <c r="AK29" s="47"/>
    </row>
    <row r="30" spans="2:37" ht="13.5" customHeight="1" x14ac:dyDescent="0.2">
      <c r="B30" s="27" t="s">
        <v>11</v>
      </c>
      <c r="C30" s="28">
        <v>14</v>
      </c>
      <c r="D30" s="29">
        <v>0</v>
      </c>
      <c r="E30" s="30">
        <v>0</v>
      </c>
      <c r="F30" s="31">
        <f>IF(E30&gt;D30,SUM(E30-D30),$I$13)</f>
        <v>0</v>
      </c>
      <c r="G30" s="29">
        <v>0</v>
      </c>
      <c r="H30" s="30">
        <v>0</v>
      </c>
      <c r="I30" s="32">
        <f t="shared" si="1"/>
        <v>0</v>
      </c>
      <c r="J30" s="29">
        <v>0</v>
      </c>
      <c r="K30" s="30">
        <v>0</v>
      </c>
      <c r="L30" s="32">
        <f t="shared" si="21"/>
        <v>0</v>
      </c>
      <c r="M30" s="33">
        <f t="shared" si="10"/>
        <v>0</v>
      </c>
      <c r="N30" s="34">
        <f t="shared" si="11"/>
        <v>0</v>
      </c>
      <c r="O30" s="34">
        <f t="shared" si="2"/>
        <v>0</v>
      </c>
      <c r="P30" s="32" t="str">
        <f t="shared" si="12"/>
        <v>0:00</v>
      </c>
      <c r="Q30" s="34" t="str">
        <f t="shared" si="3"/>
        <v>0:00</v>
      </c>
      <c r="R30" s="32">
        <f t="shared" si="4"/>
        <v>0</v>
      </c>
      <c r="S30" s="35">
        <f t="shared" si="13"/>
        <v>0</v>
      </c>
      <c r="T30" s="86">
        <f t="shared" si="5"/>
        <v>-0.33333333333333331</v>
      </c>
      <c r="U30" s="86"/>
      <c r="V30" s="87">
        <f t="shared" si="6"/>
        <v>0.25</v>
      </c>
      <c r="W30" s="86">
        <f t="shared" si="7"/>
        <v>-4.1666666666666664E-2</v>
      </c>
      <c r="X30" s="86">
        <f t="shared" si="14"/>
        <v>0</v>
      </c>
      <c r="Y30" s="74">
        <f t="shared" si="8"/>
        <v>0</v>
      </c>
      <c r="Z30" s="74">
        <f t="shared" si="9"/>
        <v>0</v>
      </c>
      <c r="AA30" s="75">
        <f t="shared" si="15"/>
        <v>0</v>
      </c>
      <c r="AC30" s="47"/>
      <c r="AD30" s="47"/>
      <c r="AE30" s="47"/>
      <c r="AF30" s="47"/>
      <c r="AG30" s="47"/>
      <c r="AH30" s="47"/>
      <c r="AI30" s="47"/>
      <c r="AJ30" s="47"/>
      <c r="AK30" s="47"/>
    </row>
    <row r="31" spans="2:37" ht="13.5" customHeight="1" x14ac:dyDescent="0.2">
      <c r="B31" s="27" t="s">
        <v>12</v>
      </c>
      <c r="C31" s="28">
        <v>15</v>
      </c>
      <c r="D31" s="29">
        <v>0</v>
      </c>
      <c r="E31" s="30">
        <v>0</v>
      </c>
      <c r="F31" s="31">
        <f>IF(E31&gt;D31,SUM(E31-D31),$I$13)</f>
        <v>0</v>
      </c>
      <c r="G31" s="29">
        <v>0</v>
      </c>
      <c r="H31" s="30">
        <v>0</v>
      </c>
      <c r="I31" s="32">
        <f t="shared" si="1"/>
        <v>0</v>
      </c>
      <c r="J31" s="29">
        <v>0</v>
      </c>
      <c r="K31" s="30">
        <v>0</v>
      </c>
      <c r="L31" s="32">
        <f t="shared" si="21"/>
        <v>0</v>
      </c>
      <c r="M31" s="33">
        <f t="shared" si="10"/>
        <v>0</v>
      </c>
      <c r="N31" s="34">
        <f t="shared" si="11"/>
        <v>0</v>
      </c>
      <c r="O31" s="34">
        <f t="shared" si="2"/>
        <v>0</v>
      </c>
      <c r="P31" s="32" t="str">
        <f t="shared" si="12"/>
        <v>0:00</v>
      </c>
      <c r="Q31" s="34" t="str">
        <f t="shared" si="3"/>
        <v>0:00</v>
      </c>
      <c r="R31" s="32">
        <f t="shared" si="4"/>
        <v>0</v>
      </c>
      <c r="S31" s="35">
        <f t="shared" si="13"/>
        <v>0</v>
      </c>
      <c r="T31" s="86">
        <f t="shared" si="5"/>
        <v>-0.33333333333333331</v>
      </c>
      <c r="U31" s="86"/>
      <c r="V31" s="87">
        <f t="shared" si="6"/>
        <v>0.25</v>
      </c>
      <c r="W31" s="86">
        <f t="shared" si="7"/>
        <v>-4.1666666666666664E-2</v>
      </c>
      <c r="X31" s="86">
        <f t="shared" si="14"/>
        <v>0</v>
      </c>
      <c r="Y31" s="74">
        <f t="shared" si="8"/>
        <v>0</v>
      </c>
      <c r="Z31" s="74">
        <f t="shared" si="9"/>
        <v>0</v>
      </c>
      <c r="AA31" s="75">
        <f t="shared" si="15"/>
        <v>0</v>
      </c>
      <c r="AC31" s="47"/>
      <c r="AD31" s="47"/>
      <c r="AE31" s="47"/>
      <c r="AF31" s="47"/>
      <c r="AG31" s="47"/>
      <c r="AH31" s="47"/>
      <c r="AI31" s="47"/>
      <c r="AJ31" s="47"/>
      <c r="AK31" s="47"/>
    </row>
    <row r="32" spans="2:37" ht="13.5" customHeight="1" x14ac:dyDescent="0.2">
      <c r="B32" s="27" t="s">
        <v>13</v>
      </c>
      <c r="C32" s="28">
        <v>16</v>
      </c>
      <c r="D32" s="29">
        <v>0</v>
      </c>
      <c r="E32" s="30">
        <v>0</v>
      </c>
      <c r="F32" s="31">
        <f>IF(E32&gt;D32,SUM(E32-D32),$I$13)</f>
        <v>0</v>
      </c>
      <c r="G32" s="29">
        <v>0</v>
      </c>
      <c r="H32" s="30">
        <v>0</v>
      </c>
      <c r="I32" s="32">
        <f t="shared" si="1"/>
        <v>0</v>
      </c>
      <c r="J32" s="29">
        <v>0</v>
      </c>
      <c r="K32" s="30">
        <v>0</v>
      </c>
      <c r="L32" s="32">
        <f>IF(K32&gt;J32,SUM(K32-J32),$I$13)</f>
        <v>0</v>
      </c>
      <c r="M32" s="33">
        <f t="shared" si="10"/>
        <v>0</v>
      </c>
      <c r="N32" s="34">
        <f t="shared" si="11"/>
        <v>0</v>
      </c>
      <c r="O32" s="34">
        <f t="shared" si="2"/>
        <v>0</v>
      </c>
      <c r="P32" s="32" t="str">
        <f t="shared" si="12"/>
        <v>0:00</v>
      </c>
      <c r="Q32" s="34" t="str">
        <f t="shared" si="3"/>
        <v>0:00</v>
      </c>
      <c r="R32" s="32">
        <f t="shared" si="4"/>
        <v>0</v>
      </c>
      <c r="S32" s="35">
        <f t="shared" si="13"/>
        <v>0</v>
      </c>
      <c r="T32" s="86">
        <f t="shared" si="5"/>
        <v>-0.33333333333333331</v>
      </c>
      <c r="U32" s="86"/>
      <c r="V32" s="87">
        <f t="shared" si="6"/>
        <v>0.25</v>
      </c>
      <c r="W32" s="86">
        <f t="shared" si="7"/>
        <v>-4.1666666666666664E-2</v>
      </c>
      <c r="X32" s="86">
        <f t="shared" si="14"/>
        <v>0</v>
      </c>
      <c r="Y32" s="74">
        <f t="shared" si="8"/>
        <v>0</v>
      </c>
      <c r="Z32" s="74">
        <f t="shared" si="9"/>
        <v>0</v>
      </c>
      <c r="AA32" s="75">
        <f t="shared" si="15"/>
        <v>0</v>
      </c>
      <c r="AC32" s="47"/>
      <c r="AD32" s="47"/>
      <c r="AE32" s="47"/>
      <c r="AF32" s="47"/>
      <c r="AG32" s="47"/>
      <c r="AH32" s="47"/>
      <c r="AI32" s="47"/>
      <c r="AJ32" s="47"/>
      <c r="AK32" s="47"/>
    </row>
    <row r="33" spans="2:37" ht="13.5" customHeight="1" x14ac:dyDescent="0.2">
      <c r="B33" s="27" t="s">
        <v>38</v>
      </c>
      <c r="C33" s="28">
        <v>17</v>
      </c>
      <c r="D33" s="29">
        <v>0</v>
      </c>
      <c r="E33" s="30">
        <v>0</v>
      </c>
      <c r="F33" s="31">
        <f>IF(E33&gt;D33,SUM(E33-D33),$I$13)</f>
        <v>0</v>
      </c>
      <c r="G33" s="29">
        <v>0</v>
      </c>
      <c r="H33" s="30">
        <v>0</v>
      </c>
      <c r="I33" s="32">
        <f>IF(H33&gt;G33,SUM(H33-G33),$I$13)</f>
        <v>0</v>
      </c>
      <c r="J33" s="29">
        <v>0</v>
      </c>
      <c r="K33" s="30">
        <v>0</v>
      </c>
      <c r="L33" s="32">
        <f>IF(K33&gt;J33,SUM(K33-J33),$I$13)</f>
        <v>0</v>
      </c>
      <c r="M33" s="33">
        <f t="shared" si="10"/>
        <v>0</v>
      </c>
      <c r="N33" s="34">
        <f t="shared" si="11"/>
        <v>0</v>
      </c>
      <c r="O33" s="34">
        <f t="shared" si="2"/>
        <v>0</v>
      </c>
      <c r="P33" s="32" t="str">
        <f t="shared" si="12"/>
        <v>0:00</v>
      </c>
      <c r="Q33" s="34">
        <f t="shared" si="3"/>
        <v>0</v>
      </c>
      <c r="R33" s="32">
        <f t="shared" si="4"/>
        <v>0</v>
      </c>
      <c r="S33" s="35">
        <f t="shared" si="13"/>
        <v>0</v>
      </c>
      <c r="T33" s="86">
        <f t="shared" si="5"/>
        <v>-0.33333333333333331</v>
      </c>
      <c r="U33" s="86"/>
      <c r="V33" s="87">
        <f t="shared" si="6"/>
        <v>0.25</v>
      </c>
      <c r="W33" s="86">
        <f t="shared" si="7"/>
        <v>-4.1666666666666664E-2</v>
      </c>
      <c r="X33" s="86">
        <f t="shared" si="14"/>
        <v>0</v>
      </c>
      <c r="Y33" s="74">
        <f t="shared" si="8"/>
        <v>0</v>
      </c>
      <c r="Z33" s="74">
        <f t="shared" si="9"/>
        <v>0</v>
      </c>
      <c r="AA33" s="75">
        <f t="shared" si="15"/>
        <v>0</v>
      </c>
      <c r="AC33" s="47"/>
      <c r="AD33" s="47"/>
      <c r="AE33" s="47"/>
      <c r="AF33" s="47"/>
      <c r="AG33" s="47"/>
      <c r="AH33" s="47"/>
      <c r="AI33" s="47"/>
      <c r="AJ33" s="47"/>
      <c r="AK33" s="47"/>
    </row>
    <row r="34" spans="2:37" ht="13.5" customHeight="1" x14ac:dyDescent="0.2">
      <c r="B34" s="27" t="s">
        <v>38</v>
      </c>
      <c r="C34" s="28">
        <v>18</v>
      </c>
      <c r="D34" s="29">
        <v>0</v>
      </c>
      <c r="E34" s="30">
        <v>0</v>
      </c>
      <c r="F34" s="31">
        <f t="shared" ref="F34:F40" si="22">IF(E34&gt;D34,SUM(E34-D34),$I$13)</f>
        <v>0</v>
      </c>
      <c r="G34" s="29">
        <v>0</v>
      </c>
      <c r="H34" s="30">
        <v>0</v>
      </c>
      <c r="I34" s="32">
        <f t="shared" ref="I34:I47" si="23">IF(H34&gt;G34,SUM(H34-G34),$I$13)</f>
        <v>0</v>
      </c>
      <c r="J34" s="29">
        <v>0</v>
      </c>
      <c r="K34" s="30">
        <v>0</v>
      </c>
      <c r="L34" s="32">
        <f>IF(K34&gt;J34,SUM(K34-J34),$I$13)</f>
        <v>0</v>
      </c>
      <c r="M34" s="33">
        <f t="shared" si="10"/>
        <v>0</v>
      </c>
      <c r="N34" s="34">
        <f t="shared" si="11"/>
        <v>0</v>
      </c>
      <c r="O34" s="34">
        <f t="shared" si="2"/>
        <v>0</v>
      </c>
      <c r="P34" s="32" t="str">
        <f t="shared" si="12"/>
        <v>0:00</v>
      </c>
      <c r="Q34" s="34">
        <f t="shared" si="3"/>
        <v>0</v>
      </c>
      <c r="R34" s="32">
        <f t="shared" si="4"/>
        <v>0</v>
      </c>
      <c r="S34" s="35">
        <f t="shared" si="13"/>
        <v>0</v>
      </c>
      <c r="T34" s="86">
        <f t="shared" si="5"/>
        <v>-0.33333333333333331</v>
      </c>
      <c r="U34" s="86"/>
      <c r="V34" s="87">
        <f t="shared" si="6"/>
        <v>0.25</v>
      </c>
      <c r="W34" s="86">
        <f t="shared" si="7"/>
        <v>-4.1666666666666664E-2</v>
      </c>
      <c r="X34" s="86">
        <f t="shared" si="14"/>
        <v>0</v>
      </c>
      <c r="Y34" s="74">
        <f t="shared" si="8"/>
        <v>0</v>
      </c>
      <c r="Z34" s="74">
        <f t="shared" si="9"/>
        <v>0</v>
      </c>
      <c r="AA34" s="75">
        <f t="shared" si="15"/>
        <v>0</v>
      </c>
      <c r="AC34" s="47"/>
      <c r="AD34" s="47"/>
      <c r="AE34" s="47"/>
      <c r="AF34" s="47"/>
      <c r="AG34" s="47"/>
      <c r="AH34" s="47"/>
      <c r="AI34" s="47"/>
      <c r="AJ34" s="47"/>
      <c r="AK34" s="47"/>
    </row>
    <row r="35" spans="2:37" ht="13.5" customHeight="1" x14ac:dyDescent="0.2">
      <c r="B35" s="27" t="s">
        <v>9</v>
      </c>
      <c r="C35" s="28">
        <v>19</v>
      </c>
      <c r="D35" s="29">
        <v>0</v>
      </c>
      <c r="E35" s="30">
        <v>0</v>
      </c>
      <c r="F35" s="31">
        <f t="shared" si="22"/>
        <v>0</v>
      </c>
      <c r="G35" s="29">
        <v>0</v>
      </c>
      <c r="H35" s="30">
        <v>0</v>
      </c>
      <c r="I35" s="32">
        <f t="shared" si="23"/>
        <v>0</v>
      </c>
      <c r="J35" s="29">
        <v>0</v>
      </c>
      <c r="K35" s="30">
        <v>0</v>
      </c>
      <c r="L35" s="32">
        <f>IF(K35&gt;J35,SUM(K35-J35),$I$13)</f>
        <v>0</v>
      </c>
      <c r="M35" s="33">
        <f t="shared" si="10"/>
        <v>0</v>
      </c>
      <c r="N35" s="34">
        <f t="shared" si="11"/>
        <v>0</v>
      </c>
      <c r="O35" s="34">
        <f t="shared" si="2"/>
        <v>0</v>
      </c>
      <c r="P35" s="32" t="str">
        <f t="shared" si="12"/>
        <v>0:00</v>
      </c>
      <c r="Q35" s="34">
        <f t="shared" si="3"/>
        <v>0</v>
      </c>
      <c r="R35" s="32">
        <f t="shared" si="4"/>
        <v>0</v>
      </c>
      <c r="S35" s="35">
        <f t="shared" si="13"/>
        <v>0</v>
      </c>
      <c r="T35" s="86">
        <f t="shared" si="5"/>
        <v>-0.33333333333333331</v>
      </c>
      <c r="U35" s="86"/>
      <c r="V35" s="87">
        <f t="shared" si="6"/>
        <v>0.25</v>
      </c>
      <c r="W35" s="86">
        <f t="shared" si="7"/>
        <v>-4.1666666666666664E-2</v>
      </c>
      <c r="X35" s="86">
        <f t="shared" si="14"/>
        <v>0</v>
      </c>
      <c r="Y35" s="74">
        <f t="shared" si="8"/>
        <v>0</v>
      </c>
      <c r="Z35" s="74">
        <f t="shared" si="9"/>
        <v>0</v>
      </c>
      <c r="AA35" s="75">
        <f t="shared" si="15"/>
        <v>0</v>
      </c>
      <c r="AC35" s="47"/>
      <c r="AD35" s="47"/>
      <c r="AE35" s="47"/>
      <c r="AF35" s="47"/>
      <c r="AG35" s="47"/>
      <c r="AH35" s="47"/>
      <c r="AI35" s="47"/>
      <c r="AJ35" s="47"/>
      <c r="AK35" s="47"/>
    </row>
    <row r="36" spans="2:37" ht="13.5" customHeight="1" x14ac:dyDescent="0.2">
      <c r="B36" s="27" t="s">
        <v>10</v>
      </c>
      <c r="C36" s="28">
        <v>20</v>
      </c>
      <c r="D36" s="29">
        <v>0</v>
      </c>
      <c r="E36" s="30">
        <v>0</v>
      </c>
      <c r="F36" s="31">
        <f t="shared" si="22"/>
        <v>0</v>
      </c>
      <c r="G36" s="29">
        <v>0</v>
      </c>
      <c r="H36" s="30">
        <v>0</v>
      </c>
      <c r="I36" s="32">
        <f t="shared" si="23"/>
        <v>0</v>
      </c>
      <c r="J36" s="29">
        <v>0</v>
      </c>
      <c r="K36" s="30">
        <v>0</v>
      </c>
      <c r="L36" s="32">
        <f t="shared" ref="L36" si="24">IF(K36&gt;J36,SUM(K36-J36),$I$13)</f>
        <v>0</v>
      </c>
      <c r="M36" s="33">
        <f t="shared" si="10"/>
        <v>0</v>
      </c>
      <c r="N36" s="34">
        <f t="shared" si="11"/>
        <v>0</v>
      </c>
      <c r="O36" s="34">
        <f t="shared" si="2"/>
        <v>0</v>
      </c>
      <c r="P36" s="32" t="str">
        <f t="shared" si="12"/>
        <v>0:00</v>
      </c>
      <c r="Q36" s="34">
        <f t="shared" si="3"/>
        <v>0</v>
      </c>
      <c r="R36" s="32">
        <f t="shared" si="4"/>
        <v>0</v>
      </c>
      <c r="S36" s="35">
        <f t="shared" si="13"/>
        <v>0</v>
      </c>
      <c r="T36" s="86">
        <f t="shared" si="5"/>
        <v>-0.33333333333333331</v>
      </c>
      <c r="U36" s="86"/>
      <c r="V36" s="87">
        <f t="shared" si="6"/>
        <v>0.25</v>
      </c>
      <c r="W36" s="86">
        <f t="shared" si="7"/>
        <v>-4.1666666666666664E-2</v>
      </c>
      <c r="X36" s="86">
        <f t="shared" si="14"/>
        <v>0</v>
      </c>
      <c r="Y36" s="74">
        <f t="shared" si="8"/>
        <v>0</v>
      </c>
      <c r="Z36" s="74">
        <f t="shared" si="9"/>
        <v>0</v>
      </c>
      <c r="AA36" s="75">
        <f t="shared" si="15"/>
        <v>0</v>
      </c>
      <c r="AC36" s="47"/>
      <c r="AD36" s="47"/>
      <c r="AE36" s="47"/>
      <c r="AF36" s="47"/>
      <c r="AG36" s="47"/>
      <c r="AH36" s="47"/>
      <c r="AI36" s="47"/>
      <c r="AJ36" s="47"/>
      <c r="AK36" s="47"/>
    </row>
    <row r="37" spans="2:37" ht="13.5" customHeight="1" x14ac:dyDescent="0.2">
      <c r="B37" s="27" t="s">
        <v>38</v>
      </c>
      <c r="C37" s="28">
        <v>21</v>
      </c>
      <c r="D37" s="29">
        <v>0</v>
      </c>
      <c r="E37" s="30">
        <v>0</v>
      </c>
      <c r="F37" s="31">
        <f t="shared" si="22"/>
        <v>0</v>
      </c>
      <c r="G37" s="29">
        <v>0</v>
      </c>
      <c r="H37" s="30">
        <v>0</v>
      </c>
      <c r="I37" s="32">
        <f t="shared" si="23"/>
        <v>0</v>
      </c>
      <c r="J37" s="29">
        <v>0</v>
      </c>
      <c r="K37" s="30">
        <v>0</v>
      </c>
      <c r="L37" s="32">
        <f>IF(K37&gt;J37,SUM(K37-J37),$I$13)</f>
        <v>0</v>
      </c>
      <c r="M37" s="33">
        <f t="shared" si="10"/>
        <v>0</v>
      </c>
      <c r="N37" s="34">
        <f t="shared" si="11"/>
        <v>0</v>
      </c>
      <c r="O37" s="34">
        <f t="shared" si="2"/>
        <v>0</v>
      </c>
      <c r="P37" s="32" t="str">
        <f t="shared" si="12"/>
        <v>0:00</v>
      </c>
      <c r="Q37" s="34">
        <f t="shared" si="3"/>
        <v>0</v>
      </c>
      <c r="R37" s="32">
        <f t="shared" si="4"/>
        <v>0</v>
      </c>
      <c r="S37" s="35">
        <f t="shared" si="13"/>
        <v>0</v>
      </c>
      <c r="T37" s="86">
        <f t="shared" si="5"/>
        <v>-0.33333333333333331</v>
      </c>
      <c r="U37" s="86"/>
      <c r="V37" s="87">
        <f t="shared" si="6"/>
        <v>0.25</v>
      </c>
      <c r="W37" s="86">
        <f t="shared" si="7"/>
        <v>-4.1666666666666664E-2</v>
      </c>
      <c r="X37" s="86">
        <f t="shared" si="14"/>
        <v>0</v>
      </c>
      <c r="Y37" s="74">
        <f t="shared" si="8"/>
        <v>0</v>
      </c>
      <c r="Z37" s="74">
        <f t="shared" si="9"/>
        <v>0</v>
      </c>
      <c r="AA37" s="75">
        <f t="shared" si="15"/>
        <v>0</v>
      </c>
      <c r="AC37" s="47"/>
      <c r="AD37" s="47"/>
      <c r="AE37" s="47"/>
      <c r="AF37" s="47"/>
      <c r="AG37" s="47"/>
      <c r="AH37" s="47"/>
      <c r="AI37" s="47"/>
      <c r="AJ37" s="47"/>
      <c r="AK37" s="47"/>
    </row>
    <row r="38" spans="2:37" ht="13.5" customHeight="1" x14ac:dyDescent="0.2">
      <c r="B38" s="27" t="s">
        <v>12</v>
      </c>
      <c r="C38" s="28">
        <v>22</v>
      </c>
      <c r="D38" s="29">
        <v>0</v>
      </c>
      <c r="E38" s="30">
        <v>0</v>
      </c>
      <c r="F38" s="31">
        <f t="shared" si="22"/>
        <v>0</v>
      </c>
      <c r="G38" s="29">
        <v>0</v>
      </c>
      <c r="H38" s="30">
        <v>0</v>
      </c>
      <c r="I38" s="32">
        <f t="shared" si="23"/>
        <v>0</v>
      </c>
      <c r="J38" s="29">
        <v>0</v>
      </c>
      <c r="K38" s="30">
        <v>0</v>
      </c>
      <c r="L38" s="32">
        <f t="shared" ref="L38:L47" si="25">IF(K38&gt;J38,SUM(K38-J38),$I$13)</f>
        <v>0</v>
      </c>
      <c r="M38" s="33">
        <f t="shared" si="10"/>
        <v>0</v>
      </c>
      <c r="N38" s="34">
        <f t="shared" si="11"/>
        <v>0</v>
      </c>
      <c r="O38" s="34">
        <f t="shared" si="2"/>
        <v>0</v>
      </c>
      <c r="P38" s="32" t="str">
        <f t="shared" si="12"/>
        <v>0:00</v>
      </c>
      <c r="Q38" s="34" t="str">
        <f t="shared" si="3"/>
        <v>0:00</v>
      </c>
      <c r="R38" s="32">
        <f t="shared" si="4"/>
        <v>0</v>
      </c>
      <c r="S38" s="35">
        <f t="shared" si="13"/>
        <v>0</v>
      </c>
      <c r="T38" s="86">
        <f t="shared" si="5"/>
        <v>-0.33333333333333331</v>
      </c>
      <c r="U38" s="86"/>
      <c r="V38" s="87">
        <f t="shared" si="6"/>
        <v>0.25</v>
      </c>
      <c r="W38" s="86">
        <f t="shared" si="7"/>
        <v>-4.1666666666666664E-2</v>
      </c>
      <c r="X38" s="86">
        <f t="shared" si="14"/>
        <v>0</v>
      </c>
      <c r="Y38" s="74">
        <f t="shared" si="8"/>
        <v>0</v>
      </c>
      <c r="Z38" s="74">
        <f t="shared" si="9"/>
        <v>0</v>
      </c>
      <c r="AA38" s="75">
        <f t="shared" si="15"/>
        <v>0</v>
      </c>
      <c r="AC38" s="47"/>
      <c r="AD38" s="47"/>
      <c r="AE38" s="47"/>
      <c r="AF38" s="47"/>
      <c r="AG38" s="47"/>
      <c r="AH38" s="47"/>
      <c r="AI38" s="47"/>
      <c r="AJ38" s="47"/>
      <c r="AK38" s="47"/>
    </row>
    <row r="39" spans="2:37" ht="13.5" customHeight="1" x14ac:dyDescent="0.2">
      <c r="B39" s="27" t="s">
        <v>13</v>
      </c>
      <c r="C39" s="28">
        <v>23</v>
      </c>
      <c r="D39" s="29">
        <v>0</v>
      </c>
      <c r="E39" s="30">
        <v>0</v>
      </c>
      <c r="F39" s="31">
        <f t="shared" si="22"/>
        <v>0</v>
      </c>
      <c r="G39" s="29">
        <v>0</v>
      </c>
      <c r="H39" s="30">
        <v>0</v>
      </c>
      <c r="I39" s="32">
        <f t="shared" si="23"/>
        <v>0</v>
      </c>
      <c r="J39" s="29">
        <v>0</v>
      </c>
      <c r="K39" s="30">
        <v>0</v>
      </c>
      <c r="L39" s="32">
        <f t="shared" si="25"/>
        <v>0</v>
      </c>
      <c r="M39" s="33">
        <f t="shared" ref="M39:M47" si="26">IF(AND(E39&gt;$I$13,G39&gt;$I$13,H39&gt;$I$13,J39&gt;$I$13),(J39-H39)+(G39-E39),IF(AND(E39&gt;$I$13,G39&gt;$I$13),G39-E39,(IF(AND(H39&gt;0,J39&gt;0),J39-H39,$I$13))))</f>
        <v>0</v>
      </c>
      <c r="N39" s="34">
        <f t="shared" si="11"/>
        <v>0</v>
      </c>
      <c r="O39" s="34">
        <f t="shared" si="2"/>
        <v>0</v>
      </c>
      <c r="P39" s="34" t="str">
        <f t="shared" si="12"/>
        <v>0:00</v>
      </c>
      <c r="Q39" s="32" t="str">
        <f t="shared" si="3"/>
        <v>0:00</v>
      </c>
      <c r="R39" s="52">
        <f t="shared" si="4"/>
        <v>0</v>
      </c>
      <c r="S39" s="35">
        <f t="shared" si="13"/>
        <v>0</v>
      </c>
      <c r="T39" s="86">
        <f t="shared" si="5"/>
        <v>-0.33333333333333331</v>
      </c>
      <c r="U39" s="86"/>
      <c r="V39" s="87">
        <f t="shared" si="6"/>
        <v>0.25</v>
      </c>
      <c r="W39" s="86">
        <f t="shared" si="7"/>
        <v>-4.1666666666666664E-2</v>
      </c>
      <c r="X39" s="86">
        <f t="shared" si="14"/>
        <v>0</v>
      </c>
      <c r="Y39" s="74">
        <f t="shared" si="8"/>
        <v>0</v>
      </c>
      <c r="Z39" s="74">
        <f t="shared" si="9"/>
        <v>0</v>
      </c>
      <c r="AA39" s="75">
        <f t="shared" si="15"/>
        <v>0</v>
      </c>
      <c r="AC39" s="47"/>
      <c r="AD39" s="47"/>
      <c r="AE39" s="47"/>
      <c r="AF39" s="47"/>
      <c r="AG39" s="47"/>
      <c r="AH39" s="47"/>
      <c r="AI39" s="47"/>
      <c r="AJ39" s="47"/>
      <c r="AK39" s="47"/>
    </row>
    <row r="40" spans="2:37" ht="13.5" customHeight="1" x14ac:dyDescent="0.2">
      <c r="B40" s="27" t="s">
        <v>14</v>
      </c>
      <c r="C40" s="28">
        <v>24</v>
      </c>
      <c r="D40" s="29">
        <v>0</v>
      </c>
      <c r="E40" s="30">
        <v>0</v>
      </c>
      <c r="F40" s="31">
        <f t="shared" si="22"/>
        <v>0</v>
      </c>
      <c r="G40" s="29">
        <v>0</v>
      </c>
      <c r="H40" s="30">
        <v>0</v>
      </c>
      <c r="I40" s="32">
        <f t="shared" si="23"/>
        <v>0</v>
      </c>
      <c r="J40" s="29">
        <v>0</v>
      </c>
      <c r="K40" s="30">
        <v>0</v>
      </c>
      <c r="L40" s="32">
        <f t="shared" si="25"/>
        <v>0</v>
      </c>
      <c r="M40" s="33">
        <f t="shared" si="26"/>
        <v>0</v>
      </c>
      <c r="N40" s="34">
        <f t="shared" si="11"/>
        <v>0</v>
      </c>
      <c r="O40" s="34">
        <f t="shared" si="2"/>
        <v>0</v>
      </c>
      <c r="P40" s="34" t="str">
        <f t="shared" si="12"/>
        <v>0:00</v>
      </c>
      <c r="Q40" s="36" t="str">
        <f t="shared" si="3"/>
        <v>0:00</v>
      </c>
      <c r="R40" s="32">
        <f t="shared" si="4"/>
        <v>0</v>
      </c>
      <c r="S40" s="35">
        <f t="shared" si="13"/>
        <v>0</v>
      </c>
      <c r="T40" s="86">
        <f t="shared" si="5"/>
        <v>-0.33333333333333331</v>
      </c>
      <c r="U40" s="86"/>
      <c r="V40" s="87">
        <f t="shared" si="6"/>
        <v>0.25</v>
      </c>
      <c r="W40" s="86">
        <f t="shared" si="7"/>
        <v>-4.1666666666666664E-2</v>
      </c>
      <c r="X40" s="86">
        <f t="shared" si="14"/>
        <v>0</v>
      </c>
      <c r="Y40" s="74">
        <f t="shared" si="8"/>
        <v>0</v>
      </c>
      <c r="Z40" s="74">
        <f t="shared" si="9"/>
        <v>0</v>
      </c>
      <c r="AA40" s="75">
        <f t="shared" si="15"/>
        <v>0</v>
      </c>
      <c r="AC40" s="47"/>
      <c r="AD40" s="47"/>
      <c r="AE40" s="47"/>
      <c r="AF40" s="47"/>
      <c r="AG40" s="47"/>
      <c r="AH40" s="47"/>
      <c r="AI40" s="47"/>
      <c r="AJ40" s="47"/>
      <c r="AK40" s="47"/>
    </row>
    <row r="41" spans="2:37" ht="13.5" customHeight="1" x14ac:dyDescent="0.2">
      <c r="B41" s="27" t="s">
        <v>15</v>
      </c>
      <c r="C41" s="28">
        <v>25</v>
      </c>
      <c r="D41" s="29">
        <v>0</v>
      </c>
      <c r="E41" s="30">
        <v>0</v>
      </c>
      <c r="F41" s="31">
        <f t="shared" ref="F41:F47" si="27">IF(E41&gt;D41,SUM(E41-D41),$I$13)</f>
        <v>0</v>
      </c>
      <c r="G41" s="29">
        <v>0</v>
      </c>
      <c r="H41" s="30">
        <v>0</v>
      </c>
      <c r="I41" s="32">
        <f t="shared" si="23"/>
        <v>0</v>
      </c>
      <c r="J41" s="29">
        <v>0</v>
      </c>
      <c r="K41" s="30">
        <v>0</v>
      </c>
      <c r="L41" s="32">
        <f t="shared" si="25"/>
        <v>0</v>
      </c>
      <c r="M41" s="33">
        <f t="shared" si="26"/>
        <v>0</v>
      </c>
      <c r="N41" s="34">
        <f t="shared" si="11"/>
        <v>0</v>
      </c>
      <c r="O41" s="34">
        <f t="shared" si="2"/>
        <v>0</v>
      </c>
      <c r="P41" s="34" t="str">
        <f t="shared" si="12"/>
        <v>0:00</v>
      </c>
      <c r="Q41" s="36" t="str">
        <f t="shared" si="3"/>
        <v>0:00</v>
      </c>
      <c r="R41" s="32">
        <f t="shared" si="4"/>
        <v>0</v>
      </c>
      <c r="S41" s="35">
        <f t="shared" si="13"/>
        <v>0</v>
      </c>
      <c r="T41" s="86">
        <f t="shared" si="5"/>
        <v>-0.33333333333333331</v>
      </c>
      <c r="U41" s="86"/>
      <c r="V41" s="87">
        <f t="shared" si="6"/>
        <v>0.25</v>
      </c>
      <c r="W41" s="86">
        <f t="shared" si="7"/>
        <v>-4.1666666666666664E-2</v>
      </c>
      <c r="X41" s="86">
        <f t="shared" si="14"/>
        <v>0</v>
      </c>
      <c r="Y41" s="74">
        <f t="shared" si="8"/>
        <v>0</v>
      </c>
      <c r="Z41" s="74">
        <f t="shared" si="9"/>
        <v>0</v>
      </c>
      <c r="AA41" s="75">
        <f t="shared" si="15"/>
        <v>0</v>
      </c>
      <c r="AC41" s="47"/>
      <c r="AD41" s="47"/>
      <c r="AE41" s="47"/>
      <c r="AF41" s="47"/>
      <c r="AG41" s="47"/>
      <c r="AH41" s="47"/>
      <c r="AI41" s="47"/>
      <c r="AJ41" s="47"/>
      <c r="AK41" s="47"/>
    </row>
    <row r="42" spans="2:37" ht="13.5" customHeight="1" x14ac:dyDescent="0.2">
      <c r="B42" s="27" t="s">
        <v>9</v>
      </c>
      <c r="C42" s="28">
        <v>26</v>
      </c>
      <c r="D42" s="29">
        <v>0</v>
      </c>
      <c r="E42" s="30">
        <v>0</v>
      </c>
      <c r="F42" s="31">
        <f t="shared" si="27"/>
        <v>0</v>
      </c>
      <c r="G42" s="29">
        <v>0</v>
      </c>
      <c r="H42" s="30">
        <v>0</v>
      </c>
      <c r="I42" s="32">
        <f t="shared" si="23"/>
        <v>0</v>
      </c>
      <c r="J42" s="29">
        <v>0</v>
      </c>
      <c r="K42" s="30">
        <v>0</v>
      </c>
      <c r="L42" s="32">
        <f t="shared" si="25"/>
        <v>0</v>
      </c>
      <c r="M42" s="33">
        <f t="shared" si="26"/>
        <v>0</v>
      </c>
      <c r="N42" s="34">
        <f t="shared" si="11"/>
        <v>0</v>
      </c>
      <c r="O42" s="34">
        <f t="shared" si="2"/>
        <v>0</v>
      </c>
      <c r="P42" s="34" t="str">
        <f t="shared" si="12"/>
        <v>0:00</v>
      </c>
      <c r="Q42" s="36">
        <f t="shared" si="3"/>
        <v>0</v>
      </c>
      <c r="R42" s="32">
        <f t="shared" si="4"/>
        <v>0</v>
      </c>
      <c r="S42" s="35">
        <f t="shared" si="13"/>
        <v>0</v>
      </c>
      <c r="T42" s="86">
        <f t="shared" si="5"/>
        <v>-0.33333333333333331</v>
      </c>
      <c r="U42" s="86"/>
      <c r="V42" s="87">
        <f t="shared" si="6"/>
        <v>0.25</v>
      </c>
      <c r="W42" s="86">
        <f t="shared" si="7"/>
        <v>-4.1666666666666664E-2</v>
      </c>
      <c r="X42" s="86">
        <f t="shared" si="14"/>
        <v>0</v>
      </c>
      <c r="Y42" s="74">
        <f t="shared" si="8"/>
        <v>0</v>
      </c>
      <c r="Z42" s="74">
        <f t="shared" si="9"/>
        <v>0</v>
      </c>
      <c r="AA42" s="75">
        <f t="shared" si="15"/>
        <v>0</v>
      </c>
      <c r="AC42" s="47"/>
      <c r="AD42" s="47"/>
      <c r="AE42" s="47"/>
      <c r="AF42" s="47"/>
      <c r="AG42" s="47"/>
      <c r="AH42" s="47"/>
      <c r="AI42" s="47"/>
      <c r="AJ42" s="47"/>
      <c r="AK42" s="47"/>
    </row>
    <row r="43" spans="2:37" ht="13.5" customHeight="1" x14ac:dyDescent="0.2">
      <c r="B43" s="27" t="s">
        <v>10</v>
      </c>
      <c r="C43" s="28">
        <v>27</v>
      </c>
      <c r="D43" s="29">
        <v>0</v>
      </c>
      <c r="E43" s="30">
        <v>0</v>
      </c>
      <c r="F43" s="31">
        <f t="shared" si="27"/>
        <v>0</v>
      </c>
      <c r="G43" s="29">
        <v>0</v>
      </c>
      <c r="H43" s="30">
        <v>0</v>
      </c>
      <c r="I43" s="32">
        <f t="shared" si="23"/>
        <v>0</v>
      </c>
      <c r="J43" s="29">
        <v>0</v>
      </c>
      <c r="K43" s="30">
        <v>0</v>
      </c>
      <c r="L43" s="32">
        <f t="shared" si="25"/>
        <v>0</v>
      </c>
      <c r="M43" s="33">
        <f t="shared" si="26"/>
        <v>0</v>
      </c>
      <c r="N43" s="34">
        <f t="shared" si="11"/>
        <v>0</v>
      </c>
      <c r="O43" s="34">
        <f t="shared" si="2"/>
        <v>0</v>
      </c>
      <c r="P43" s="34" t="str">
        <f t="shared" si="12"/>
        <v>0:00</v>
      </c>
      <c r="Q43" s="36">
        <f t="shared" si="3"/>
        <v>0</v>
      </c>
      <c r="R43" s="32">
        <f t="shared" si="4"/>
        <v>0</v>
      </c>
      <c r="S43" s="35">
        <f t="shared" si="13"/>
        <v>0</v>
      </c>
      <c r="T43" s="86">
        <f t="shared" si="5"/>
        <v>-0.33333333333333331</v>
      </c>
      <c r="U43" s="86"/>
      <c r="V43" s="87">
        <f t="shared" si="6"/>
        <v>0.25</v>
      </c>
      <c r="W43" s="86">
        <f t="shared" si="7"/>
        <v>-4.1666666666666664E-2</v>
      </c>
      <c r="X43" s="86">
        <f t="shared" si="14"/>
        <v>0</v>
      </c>
      <c r="Y43" s="74">
        <f t="shared" si="8"/>
        <v>0</v>
      </c>
      <c r="Z43" s="74">
        <f t="shared" si="9"/>
        <v>0</v>
      </c>
      <c r="AA43" s="75">
        <f t="shared" si="15"/>
        <v>0</v>
      </c>
      <c r="AC43" s="47"/>
      <c r="AD43" s="47"/>
      <c r="AE43" s="47"/>
      <c r="AF43" s="47"/>
      <c r="AG43" s="47"/>
      <c r="AH43" s="47"/>
      <c r="AI43" s="47"/>
      <c r="AJ43" s="47"/>
      <c r="AK43" s="47"/>
    </row>
    <row r="44" spans="2:37" ht="13.5" customHeight="1" x14ac:dyDescent="0.2">
      <c r="B44" s="27" t="s">
        <v>11</v>
      </c>
      <c r="C44" s="28">
        <v>28</v>
      </c>
      <c r="D44" s="29">
        <v>0</v>
      </c>
      <c r="E44" s="30">
        <v>0</v>
      </c>
      <c r="F44" s="31">
        <f t="shared" si="27"/>
        <v>0</v>
      </c>
      <c r="G44" s="29">
        <v>0</v>
      </c>
      <c r="H44" s="30">
        <v>0</v>
      </c>
      <c r="I44" s="32">
        <f t="shared" si="23"/>
        <v>0</v>
      </c>
      <c r="J44" s="29">
        <v>0</v>
      </c>
      <c r="K44" s="30">
        <v>0</v>
      </c>
      <c r="L44" s="32">
        <f t="shared" si="25"/>
        <v>0</v>
      </c>
      <c r="M44" s="33">
        <f t="shared" si="26"/>
        <v>0</v>
      </c>
      <c r="N44" s="34">
        <f t="shared" si="11"/>
        <v>0</v>
      </c>
      <c r="O44" s="34">
        <f t="shared" si="2"/>
        <v>0</v>
      </c>
      <c r="P44" s="34" t="str">
        <f t="shared" si="12"/>
        <v>0:00</v>
      </c>
      <c r="Q44" s="36" t="str">
        <f t="shared" si="3"/>
        <v>0:00</v>
      </c>
      <c r="R44" s="32">
        <f t="shared" si="4"/>
        <v>0</v>
      </c>
      <c r="S44" s="35">
        <f t="shared" si="13"/>
        <v>0</v>
      </c>
      <c r="T44" s="86">
        <f t="shared" si="5"/>
        <v>-0.33333333333333331</v>
      </c>
      <c r="U44" s="86"/>
      <c r="V44" s="87">
        <f t="shared" si="6"/>
        <v>0.25</v>
      </c>
      <c r="W44" s="86">
        <f t="shared" si="7"/>
        <v>-4.1666666666666664E-2</v>
      </c>
      <c r="X44" s="86">
        <f t="shared" si="14"/>
        <v>0</v>
      </c>
      <c r="Y44" s="74">
        <f t="shared" si="8"/>
        <v>0</v>
      </c>
      <c r="Z44" s="74">
        <f t="shared" si="9"/>
        <v>0</v>
      </c>
      <c r="AA44" s="75">
        <f t="shared" si="15"/>
        <v>0</v>
      </c>
      <c r="AC44" s="47"/>
      <c r="AD44" s="47"/>
      <c r="AE44" s="47"/>
      <c r="AF44" s="47"/>
      <c r="AG44" s="47"/>
      <c r="AH44" s="47"/>
      <c r="AI44" s="47"/>
      <c r="AJ44" s="47"/>
      <c r="AK44" s="47"/>
    </row>
    <row r="45" spans="2:37" ht="13.5" customHeight="1" x14ac:dyDescent="0.2">
      <c r="B45" s="27" t="s">
        <v>12</v>
      </c>
      <c r="C45" s="28">
        <v>29</v>
      </c>
      <c r="D45" s="29">
        <v>0</v>
      </c>
      <c r="E45" s="30">
        <v>0</v>
      </c>
      <c r="F45" s="31">
        <f t="shared" si="27"/>
        <v>0</v>
      </c>
      <c r="G45" s="29">
        <v>0</v>
      </c>
      <c r="H45" s="30">
        <v>0</v>
      </c>
      <c r="I45" s="32">
        <f t="shared" si="23"/>
        <v>0</v>
      </c>
      <c r="J45" s="29">
        <v>0</v>
      </c>
      <c r="K45" s="30">
        <v>0</v>
      </c>
      <c r="L45" s="32">
        <f t="shared" si="25"/>
        <v>0</v>
      </c>
      <c r="M45" s="33">
        <f t="shared" si="26"/>
        <v>0</v>
      </c>
      <c r="N45" s="34">
        <f t="shared" si="11"/>
        <v>0</v>
      </c>
      <c r="O45" s="34">
        <f t="shared" si="2"/>
        <v>0</v>
      </c>
      <c r="P45" s="34" t="str">
        <f t="shared" si="12"/>
        <v>0:00</v>
      </c>
      <c r="Q45" s="36" t="str">
        <f t="shared" si="3"/>
        <v>0:00</v>
      </c>
      <c r="R45" s="32">
        <f t="shared" si="4"/>
        <v>0</v>
      </c>
      <c r="S45" s="35">
        <f t="shared" si="13"/>
        <v>0</v>
      </c>
      <c r="T45" s="86">
        <f t="shared" si="5"/>
        <v>-0.33333333333333331</v>
      </c>
      <c r="U45" s="86"/>
      <c r="V45" s="87">
        <f t="shared" si="6"/>
        <v>0.25</v>
      </c>
      <c r="W45" s="86">
        <f t="shared" si="7"/>
        <v>-4.1666666666666664E-2</v>
      </c>
      <c r="X45" s="86">
        <f t="shared" si="14"/>
        <v>0</v>
      </c>
      <c r="Y45" s="74">
        <f t="shared" si="8"/>
        <v>0</v>
      </c>
      <c r="Z45" s="74">
        <f t="shared" si="9"/>
        <v>0</v>
      </c>
      <c r="AA45" s="75">
        <f t="shared" si="15"/>
        <v>0</v>
      </c>
      <c r="AC45" s="47"/>
      <c r="AD45" s="47"/>
      <c r="AE45" s="47"/>
      <c r="AF45" s="47"/>
      <c r="AG45" s="47"/>
      <c r="AH45" s="47"/>
      <c r="AI45" s="47"/>
      <c r="AJ45" s="47"/>
      <c r="AK45" s="47"/>
    </row>
    <row r="46" spans="2:37" ht="13.5" customHeight="1" x14ac:dyDescent="0.2">
      <c r="B46" s="27" t="s">
        <v>13</v>
      </c>
      <c r="C46" s="28">
        <v>30</v>
      </c>
      <c r="D46" s="29">
        <v>0</v>
      </c>
      <c r="E46" s="30">
        <v>0</v>
      </c>
      <c r="F46" s="31">
        <f t="shared" si="27"/>
        <v>0</v>
      </c>
      <c r="G46" s="29">
        <v>0</v>
      </c>
      <c r="H46" s="30">
        <v>0</v>
      </c>
      <c r="I46" s="32">
        <f t="shared" si="23"/>
        <v>0</v>
      </c>
      <c r="J46" s="29">
        <v>0</v>
      </c>
      <c r="K46" s="30">
        <v>0</v>
      </c>
      <c r="L46" s="32">
        <f t="shared" si="25"/>
        <v>0</v>
      </c>
      <c r="M46" s="33">
        <f t="shared" si="26"/>
        <v>0</v>
      </c>
      <c r="N46" s="34">
        <f t="shared" si="11"/>
        <v>0</v>
      </c>
      <c r="O46" s="34">
        <f t="shared" si="2"/>
        <v>0</v>
      </c>
      <c r="P46" s="34" t="str">
        <f t="shared" si="12"/>
        <v>0:00</v>
      </c>
      <c r="Q46" s="36" t="str">
        <f t="shared" si="3"/>
        <v>0:00</v>
      </c>
      <c r="R46" s="32">
        <f t="shared" si="4"/>
        <v>0</v>
      </c>
      <c r="S46" s="35">
        <f t="shared" si="13"/>
        <v>0</v>
      </c>
      <c r="T46" s="86">
        <f>N46-$S$13</f>
        <v>-0.33333333333333331</v>
      </c>
      <c r="U46" s="86"/>
      <c r="V46" s="87">
        <f t="shared" si="6"/>
        <v>0.25</v>
      </c>
      <c r="W46" s="86">
        <f t="shared" si="7"/>
        <v>-4.1666666666666664E-2</v>
      </c>
      <c r="X46" s="86">
        <f t="shared" si="14"/>
        <v>0</v>
      </c>
      <c r="Y46" s="74">
        <f t="shared" si="8"/>
        <v>0</v>
      </c>
      <c r="Z46" s="74">
        <f t="shared" si="9"/>
        <v>0</v>
      </c>
      <c r="AA46" s="75">
        <f t="shared" si="15"/>
        <v>0</v>
      </c>
      <c r="AC46" s="47"/>
      <c r="AD46" s="47"/>
      <c r="AE46" s="47"/>
      <c r="AF46" s="47"/>
      <c r="AG46" s="47"/>
      <c r="AH46" s="47"/>
      <c r="AI46" s="47"/>
      <c r="AJ46" s="47"/>
      <c r="AK46" s="47"/>
    </row>
    <row r="47" spans="2:37" ht="13.5" customHeight="1" thickBot="1" x14ac:dyDescent="0.25">
      <c r="B47" s="83"/>
      <c r="C47" s="45"/>
      <c r="D47" s="37">
        <v>0</v>
      </c>
      <c r="E47" s="38">
        <v>0</v>
      </c>
      <c r="F47" s="39">
        <f t="shared" si="27"/>
        <v>0</v>
      </c>
      <c r="G47" s="37">
        <v>0</v>
      </c>
      <c r="H47" s="38">
        <v>0</v>
      </c>
      <c r="I47" s="40">
        <f t="shared" si="23"/>
        <v>0</v>
      </c>
      <c r="J47" s="37">
        <v>0</v>
      </c>
      <c r="K47" s="38">
        <v>0</v>
      </c>
      <c r="L47" s="40">
        <f t="shared" si="25"/>
        <v>0</v>
      </c>
      <c r="M47" s="41">
        <f t="shared" si="26"/>
        <v>0</v>
      </c>
      <c r="N47" s="43">
        <f t="shared" si="11"/>
        <v>0</v>
      </c>
      <c r="O47" s="43">
        <f t="shared" si="2"/>
        <v>0</v>
      </c>
      <c r="P47" s="42" t="str">
        <f t="shared" si="12"/>
        <v>0:00</v>
      </c>
      <c r="Q47" s="43" t="str">
        <f t="shared" si="3"/>
        <v>0:00</v>
      </c>
      <c r="R47" s="48">
        <f t="shared" si="4"/>
        <v>0</v>
      </c>
      <c r="S47" s="44">
        <f t="shared" si="13"/>
        <v>0</v>
      </c>
      <c r="T47" s="86">
        <f>N47-$S$13</f>
        <v>-0.33333333333333331</v>
      </c>
      <c r="U47" s="86"/>
      <c r="V47" s="87">
        <f t="shared" si="6"/>
        <v>0.25</v>
      </c>
      <c r="W47" s="86">
        <f t="shared" si="7"/>
        <v>-4.1666666666666664E-2</v>
      </c>
      <c r="X47" s="86">
        <f t="shared" si="14"/>
        <v>0</v>
      </c>
      <c r="Y47" s="74">
        <f t="shared" si="8"/>
        <v>0</v>
      </c>
      <c r="Z47" s="74">
        <f t="shared" si="9"/>
        <v>0</v>
      </c>
      <c r="AA47" s="75">
        <f t="shared" si="15"/>
        <v>0</v>
      </c>
      <c r="AC47" s="47"/>
      <c r="AD47" s="47"/>
      <c r="AE47" s="47"/>
      <c r="AF47" s="47"/>
      <c r="AG47" s="47"/>
      <c r="AH47" s="47"/>
      <c r="AI47" s="47"/>
      <c r="AJ47" s="47"/>
      <c r="AK47" s="47"/>
    </row>
    <row r="48" spans="2:37" ht="13.5" customHeight="1" thickBot="1" x14ac:dyDescent="0.25">
      <c r="C48" s="1"/>
      <c r="D48" s="2"/>
      <c r="E48" s="1"/>
      <c r="F48" s="26"/>
      <c r="G48" s="1"/>
      <c r="H48" s="1"/>
      <c r="I48" s="78"/>
      <c r="J48" s="78"/>
      <c r="K48" s="78"/>
      <c r="L48" s="78"/>
      <c r="M48" s="78"/>
      <c r="N48" s="78"/>
      <c r="O48" s="79"/>
      <c r="Q48" s="80" t="s">
        <v>18</v>
      </c>
      <c r="R48" s="81"/>
      <c r="S48" s="82">
        <f>SUM(S17:S47)</f>
        <v>0</v>
      </c>
      <c r="T48" s="11"/>
      <c r="U48" s="11"/>
      <c r="V48" s="11"/>
      <c r="W48" s="11"/>
      <c r="X48" s="11"/>
      <c r="Y48" s="11"/>
      <c r="AC48" s="47"/>
      <c r="AD48" s="47"/>
      <c r="AE48" s="47"/>
      <c r="AF48" s="47"/>
      <c r="AG48" s="47"/>
      <c r="AH48" s="47"/>
      <c r="AI48" s="47"/>
      <c r="AJ48" s="47"/>
      <c r="AK48" s="47"/>
    </row>
    <row r="49" spans="1:37" ht="13.5" customHeight="1" x14ac:dyDescent="0.2">
      <c r="B49" s="19" t="s">
        <v>19</v>
      </c>
      <c r="C49" s="10"/>
      <c r="D49" s="7"/>
      <c r="E49" s="5"/>
      <c r="F49" s="5"/>
      <c r="G49" s="5"/>
      <c r="H49" s="5"/>
      <c r="I49" s="10"/>
      <c r="J49" s="10"/>
      <c r="K49" s="5"/>
      <c r="L49" s="10"/>
      <c r="M49" s="10"/>
      <c r="N49" s="10"/>
      <c r="O49" s="10"/>
      <c r="P49" s="2"/>
      <c r="Q49" s="2"/>
      <c r="R49" s="2"/>
      <c r="S49" s="3"/>
      <c r="T49" s="11"/>
      <c r="U49" s="11"/>
      <c r="V49" s="11"/>
      <c r="W49" s="11"/>
      <c r="X49" s="11"/>
      <c r="Y49" s="11"/>
      <c r="AC49" s="53"/>
      <c r="AD49" s="53"/>
      <c r="AE49" s="47"/>
      <c r="AF49" s="47"/>
      <c r="AG49" s="47"/>
      <c r="AH49" s="47"/>
      <c r="AI49" s="47"/>
      <c r="AJ49" s="47"/>
      <c r="AK49" s="47"/>
    </row>
    <row r="50" spans="1:37" ht="13.5" customHeight="1" x14ac:dyDescent="0.2">
      <c r="D50" s="2"/>
      <c r="E50" s="21"/>
      <c r="F50" s="21"/>
      <c r="G50" s="21"/>
      <c r="H50" s="21"/>
      <c r="I50" s="21"/>
      <c r="J50" s="21"/>
      <c r="K50" s="21"/>
      <c r="L50" s="21"/>
      <c r="M50" s="9"/>
      <c r="N50" s="10"/>
      <c r="O50" s="10"/>
      <c r="P50" s="2"/>
      <c r="Q50" s="2"/>
      <c r="R50" s="2"/>
      <c r="S50" s="3"/>
      <c r="T50" s="12"/>
      <c r="U50" s="12"/>
      <c r="V50" s="11"/>
      <c r="W50" s="11"/>
      <c r="X50" s="11"/>
      <c r="Y50" s="11"/>
      <c r="AC50" s="53"/>
      <c r="AD50" s="53"/>
      <c r="AE50" s="47"/>
      <c r="AF50" s="47"/>
      <c r="AG50" s="47"/>
      <c r="AH50" s="47"/>
      <c r="AI50" s="47"/>
      <c r="AJ50" s="47"/>
      <c r="AK50" s="47"/>
    </row>
    <row r="51" spans="1:37" ht="13.5" customHeight="1" x14ac:dyDescent="0.2">
      <c r="B51" s="20" t="s">
        <v>25</v>
      </c>
      <c r="C51" s="16"/>
      <c r="D51" s="17"/>
      <c r="E51" s="22"/>
      <c r="F51" s="22"/>
      <c r="G51" s="22"/>
      <c r="H51" s="22"/>
      <c r="I51" s="22"/>
      <c r="J51" s="22"/>
      <c r="K51" s="22"/>
      <c r="L51" s="22"/>
      <c r="M51" s="18"/>
      <c r="N51" s="17"/>
      <c r="O51" s="17"/>
      <c r="P51" s="17"/>
      <c r="Q51" s="17"/>
      <c r="R51" s="17"/>
      <c r="S51" s="18"/>
      <c r="T51" s="12"/>
      <c r="U51" s="12"/>
      <c r="V51" s="11"/>
      <c r="W51" s="11"/>
      <c r="X51" s="11"/>
      <c r="Y51" s="11"/>
      <c r="AC51" s="47"/>
      <c r="AD51" s="47"/>
      <c r="AE51" s="47"/>
      <c r="AF51" s="47"/>
      <c r="AG51" s="47"/>
      <c r="AH51" s="47"/>
      <c r="AI51" s="47"/>
      <c r="AJ51" s="47"/>
      <c r="AK51" s="47"/>
    </row>
    <row r="52" spans="1:37" ht="13.5" customHeight="1" x14ac:dyDescent="0.2">
      <c r="B52" s="20" t="s">
        <v>26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T52" s="12"/>
      <c r="U52" s="12"/>
      <c r="V52" s="11"/>
      <c r="W52" s="11"/>
      <c r="X52" s="11"/>
      <c r="Y52" s="11"/>
      <c r="AC52" s="47"/>
      <c r="AD52" s="47"/>
      <c r="AE52" s="47"/>
      <c r="AF52" s="47"/>
      <c r="AG52" s="47"/>
      <c r="AH52" s="47"/>
      <c r="AI52" s="47"/>
      <c r="AJ52" s="47"/>
      <c r="AK52" s="47"/>
    </row>
    <row r="53" spans="1:37" ht="13.5" customHeight="1" x14ac:dyDescent="0.2">
      <c r="B53" s="20" t="s">
        <v>31</v>
      </c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12"/>
      <c r="U53" s="12"/>
      <c r="V53" s="11"/>
      <c r="W53" s="11"/>
      <c r="X53" s="11"/>
      <c r="Y53" s="11"/>
      <c r="AC53" s="47"/>
      <c r="AD53" s="47"/>
      <c r="AE53" s="47"/>
      <c r="AF53" s="47"/>
      <c r="AG53" s="47"/>
      <c r="AH53" s="47"/>
      <c r="AI53" s="47"/>
      <c r="AJ53" s="47"/>
      <c r="AK53" s="47"/>
    </row>
    <row r="54" spans="1:37" ht="13.5" customHeight="1" x14ac:dyDescent="0.2">
      <c r="B54" s="20" t="s">
        <v>39</v>
      </c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12"/>
      <c r="U54" s="12"/>
      <c r="V54" s="11"/>
      <c r="W54" s="11"/>
      <c r="X54" s="11"/>
      <c r="Y54" s="11"/>
      <c r="AC54" s="47"/>
      <c r="AD54" s="47"/>
      <c r="AE54" s="47"/>
      <c r="AF54" s="47"/>
      <c r="AG54" s="47"/>
      <c r="AH54" s="47"/>
      <c r="AI54" s="47"/>
      <c r="AJ54" s="47"/>
      <c r="AK54" s="47"/>
    </row>
    <row r="55" spans="1:37" ht="13.5" customHeight="1" x14ac:dyDescent="0.2">
      <c r="B55" s="19" t="s">
        <v>27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T55" s="11"/>
      <c r="U55" s="11"/>
      <c r="V55" s="11"/>
      <c r="W55" s="11"/>
      <c r="X55" s="11"/>
      <c r="Y55" s="11"/>
      <c r="AC55" s="47"/>
      <c r="AD55" s="47"/>
      <c r="AE55" s="47"/>
      <c r="AF55" s="47"/>
      <c r="AG55" s="47"/>
      <c r="AH55" s="47"/>
      <c r="AI55" s="47"/>
      <c r="AJ55" s="47"/>
      <c r="AK55" s="47"/>
    </row>
    <row r="56" spans="1:37" ht="13.5" customHeight="1" x14ac:dyDescent="0.2">
      <c r="A56" s="59"/>
      <c r="B56" s="59"/>
      <c r="C56" s="59"/>
      <c r="D56" s="24"/>
      <c r="E56" s="24"/>
      <c r="F56" s="24"/>
      <c r="G56" s="24"/>
      <c r="H56" s="24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88"/>
      <c r="U56" s="88"/>
      <c r="AC56" s="47"/>
      <c r="AD56" s="47"/>
      <c r="AE56" s="47"/>
      <c r="AF56" s="47"/>
      <c r="AG56" s="47"/>
      <c r="AH56" s="47"/>
      <c r="AI56" s="47"/>
      <c r="AJ56" s="47"/>
      <c r="AK56" s="47"/>
    </row>
    <row r="57" spans="1:37" ht="12.75" x14ac:dyDescent="0.2">
      <c r="A57" s="59"/>
      <c r="B57" s="22" t="s">
        <v>30</v>
      </c>
      <c r="C57" s="60" t="s">
        <v>32</v>
      </c>
      <c r="D57" s="6"/>
      <c r="E57" s="61"/>
      <c r="F57" s="24"/>
      <c r="G57" s="24"/>
      <c r="H57" s="24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88"/>
      <c r="U57" s="88"/>
      <c r="AC57" s="47"/>
      <c r="AD57" s="47"/>
      <c r="AE57" s="47"/>
      <c r="AF57" s="47"/>
      <c r="AG57" s="47"/>
      <c r="AH57" s="47"/>
      <c r="AI57" s="47"/>
      <c r="AJ57" s="47"/>
      <c r="AK57" s="47"/>
    </row>
    <row r="58" spans="1:37" ht="11.25" customHeight="1" x14ac:dyDescent="0.2">
      <c r="A58" s="59"/>
      <c r="B58" s="10"/>
      <c r="C58" s="10"/>
      <c r="D58" s="61"/>
      <c r="E58" s="61"/>
      <c r="F58" s="24"/>
      <c r="G58" s="24"/>
      <c r="H58" s="24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88"/>
      <c r="U58" s="88"/>
      <c r="AC58" s="47"/>
      <c r="AD58" s="47"/>
      <c r="AE58" s="47"/>
      <c r="AF58" s="47"/>
      <c r="AG58" s="47"/>
      <c r="AH58" s="47"/>
      <c r="AI58" s="47"/>
      <c r="AJ58" s="47"/>
      <c r="AK58" s="47"/>
    </row>
    <row r="59" spans="1:37" x14ac:dyDescent="0.2">
      <c r="A59" s="59"/>
      <c r="B59" s="10"/>
      <c r="C59" s="10"/>
      <c r="D59" s="24"/>
      <c r="E59" s="24"/>
      <c r="F59" s="24"/>
      <c r="G59" s="24"/>
      <c r="H59" s="24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88"/>
      <c r="U59" s="88"/>
      <c r="AC59" s="47"/>
      <c r="AD59" s="47"/>
      <c r="AE59" s="47"/>
      <c r="AF59" s="47"/>
      <c r="AG59" s="47"/>
      <c r="AH59" s="47"/>
      <c r="AI59" s="47"/>
      <c r="AJ59" s="47"/>
      <c r="AK59" s="47"/>
    </row>
    <row r="60" spans="1:37" x14ac:dyDescent="0.2">
      <c r="A60" s="59"/>
      <c r="B60" s="10"/>
      <c r="C60" s="10"/>
      <c r="D60" s="24"/>
      <c r="E60" s="24"/>
      <c r="F60" s="24"/>
      <c r="G60" s="24"/>
      <c r="H60" s="24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88"/>
      <c r="U60" s="88"/>
      <c r="AC60" s="47"/>
      <c r="AD60" s="47"/>
      <c r="AE60" s="47"/>
      <c r="AF60" s="47"/>
      <c r="AG60" s="47"/>
      <c r="AH60" s="47"/>
      <c r="AI60" s="47"/>
      <c r="AJ60" s="47"/>
      <c r="AK60" s="47"/>
    </row>
    <row r="61" spans="1:37" x14ac:dyDescent="0.2">
      <c r="AC61" s="47"/>
      <c r="AD61" s="47"/>
      <c r="AE61" s="47"/>
      <c r="AF61" s="47"/>
      <c r="AG61" s="47"/>
      <c r="AH61" s="47"/>
      <c r="AI61" s="47"/>
      <c r="AJ61" s="47"/>
      <c r="AK61" s="47"/>
    </row>
    <row r="62" spans="1:37" x14ac:dyDescent="0.2">
      <c r="AC62" s="47"/>
      <c r="AD62" s="47"/>
      <c r="AE62" s="47"/>
      <c r="AF62" s="47"/>
      <c r="AG62" s="47"/>
      <c r="AH62" s="47"/>
      <c r="AI62" s="47"/>
      <c r="AJ62" s="47"/>
      <c r="AK62" s="47"/>
    </row>
    <row r="63" spans="1:37" x14ac:dyDescent="0.2">
      <c r="AC63" s="47"/>
      <c r="AD63" s="47"/>
      <c r="AE63" s="47"/>
      <c r="AF63" s="47"/>
      <c r="AG63" s="47"/>
      <c r="AH63" s="47"/>
      <c r="AI63" s="47"/>
      <c r="AJ63" s="47"/>
      <c r="AK63" s="47"/>
    </row>
    <row r="64" spans="1:37" x14ac:dyDescent="0.2">
      <c r="AC64" s="47"/>
      <c r="AD64" s="47"/>
      <c r="AE64" s="47"/>
      <c r="AF64" s="47"/>
      <c r="AG64" s="47"/>
      <c r="AH64" s="47"/>
      <c r="AI64" s="47"/>
      <c r="AJ64" s="47"/>
      <c r="AK64" s="47"/>
    </row>
    <row r="65" spans="29:37" x14ac:dyDescent="0.2">
      <c r="AC65" s="47"/>
      <c r="AD65" s="47"/>
      <c r="AE65" s="47"/>
      <c r="AF65" s="47"/>
      <c r="AG65" s="47"/>
      <c r="AH65" s="47"/>
      <c r="AI65" s="47"/>
      <c r="AJ65" s="47"/>
      <c r="AK65" s="47"/>
    </row>
    <row r="66" spans="29:37" x14ac:dyDescent="0.2">
      <c r="AC66" s="47"/>
      <c r="AD66" s="47"/>
      <c r="AE66" s="47"/>
      <c r="AF66" s="47"/>
      <c r="AG66" s="47"/>
      <c r="AH66" s="47"/>
      <c r="AI66" s="47"/>
      <c r="AJ66" s="47"/>
      <c r="AK66" s="47"/>
    </row>
    <row r="67" spans="29:37" x14ac:dyDescent="0.2">
      <c r="AC67" s="47"/>
      <c r="AD67" s="47"/>
      <c r="AE67" s="47"/>
      <c r="AF67" s="47"/>
      <c r="AG67" s="47"/>
      <c r="AH67" s="47"/>
      <c r="AI67" s="47"/>
      <c r="AJ67" s="47"/>
      <c r="AK67" s="47"/>
    </row>
    <row r="68" spans="29:37" x14ac:dyDescent="0.2">
      <c r="AC68" s="47"/>
      <c r="AD68" s="47"/>
      <c r="AE68" s="47"/>
      <c r="AF68" s="47"/>
      <c r="AG68" s="47"/>
      <c r="AH68" s="47"/>
      <c r="AI68" s="47"/>
      <c r="AJ68" s="47"/>
      <c r="AK68" s="47"/>
    </row>
    <row r="69" spans="29:37" x14ac:dyDescent="0.2">
      <c r="AC69" s="47"/>
      <c r="AD69" s="47"/>
      <c r="AE69" s="47"/>
      <c r="AF69" s="47"/>
      <c r="AG69" s="47"/>
      <c r="AH69" s="47"/>
      <c r="AI69" s="47"/>
      <c r="AJ69" s="47"/>
      <c r="AK69" s="47"/>
    </row>
    <row r="70" spans="29:37" x14ac:dyDescent="0.2">
      <c r="AC70" s="47"/>
      <c r="AD70" s="47"/>
      <c r="AE70" s="47"/>
      <c r="AF70" s="47"/>
      <c r="AG70" s="47"/>
      <c r="AH70" s="47"/>
      <c r="AI70" s="47"/>
      <c r="AJ70" s="47"/>
      <c r="AK70" s="47"/>
    </row>
    <row r="71" spans="29:37" x14ac:dyDescent="0.2">
      <c r="AC71" s="47"/>
      <c r="AD71" s="47"/>
      <c r="AE71" s="47"/>
      <c r="AF71" s="47"/>
      <c r="AG71" s="47"/>
      <c r="AH71" s="47"/>
      <c r="AI71" s="47"/>
      <c r="AJ71" s="47"/>
      <c r="AK71" s="47"/>
    </row>
    <row r="72" spans="29:37" x14ac:dyDescent="0.2">
      <c r="AC72" s="47"/>
      <c r="AD72" s="47"/>
      <c r="AE72" s="47"/>
      <c r="AF72" s="47"/>
      <c r="AG72" s="47"/>
      <c r="AH72" s="47"/>
      <c r="AI72" s="47"/>
      <c r="AJ72" s="47"/>
      <c r="AK72" s="47"/>
    </row>
    <row r="73" spans="29:37" x14ac:dyDescent="0.2">
      <c r="AC73" s="47"/>
      <c r="AD73" s="47"/>
      <c r="AE73" s="47"/>
      <c r="AF73" s="47"/>
      <c r="AG73" s="47"/>
      <c r="AH73" s="47"/>
      <c r="AI73" s="47"/>
      <c r="AJ73" s="47"/>
      <c r="AK73" s="47"/>
    </row>
    <row r="74" spans="29:37" x14ac:dyDescent="0.2">
      <c r="AC74" s="47"/>
      <c r="AD74" s="47"/>
      <c r="AE74" s="47"/>
      <c r="AF74" s="47"/>
      <c r="AG74" s="47"/>
      <c r="AH74" s="47"/>
      <c r="AI74" s="47"/>
      <c r="AJ74" s="47"/>
      <c r="AK74" s="47"/>
    </row>
    <row r="75" spans="29:37" x14ac:dyDescent="0.2">
      <c r="AC75" s="47"/>
      <c r="AD75" s="47"/>
      <c r="AE75" s="47"/>
      <c r="AF75" s="47"/>
      <c r="AG75" s="47"/>
      <c r="AH75" s="47"/>
      <c r="AI75" s="47"/>
      <c r="AJ75" s="47"/>
      <c r="AK75" s="47"/>
    </row>
    <row r="76" spans="29:37" x14ac:dyDescent="0.2">
      <c r="AC76" s="47"/>
      <c r="AD76" s="47"/>
      <c r="AE76" s="47"/>
      <c r="AF76" s="47"/>
      <c r="AG76" s="47"/>
      <c r="AH76" s="47"/>
      <c r="AI76" s="47"/>
      <c r="AJ76" s="47"/>
      <c r="AK76" s="47"/>
    </row>
    <row r="77" spans="29:37" x14ac:dyDescent="0.2">
      <c r="AC77" s="47"/>
      <c r="AD77" s="47"/>
      <c r="AE77" s="47"/>
      <c r="AF77" s="47"/>
      <c r="AG77" s="47"/>
      <c r="AH77" s="47"/>
      <c r="AI77" s="47"/>
      <c r="AJ77" s="47"/>
      <c r="AK77" s="47"/>
    </row>
    <row r="78" spans="29:37" x14ac:dyDescent="0.2">
      <c r="AC78" s="47"/>
      <c r="AD78" s="47"/>
      <c r="AE78" s="47"/>
      <c r="AF78" s="47"/>
      <c r="AG78" s="47"/>
      <c r="AH78" s="47"/>
      <c r="AI78" s="47"/>
      <c r="AJ78" s="47"/>
      <c r="AK78" s="47"/>
    </row>
    <row r="79" spans="29:37" x14ac:dyDescent="0.2">
      <c r="AC79" s="47"/>
      <c r="AD79" s="47"/>
      <c r="AE79" s="47"/>
      <c r="AF79" s="47"/>
      <c r="AG79" s="47"/>
      <c r="AH79" s="47"/>
      <c r="AI79" s="47"/>
      <c r="AJ79" s="47"/>
      <c r="AK79" s="47"/>
    </row>
    <row r="80" spans="29:37" x14ac:dyDescent="0.2">
      <c r="AC80" s="47"/>
      <c r="AD80" s="47"/>
      <c r="AE80" s="47"/>
      <c r="AF80" s="47"/>
      <c r="AG80" s="47"/>
      <c r="AH80" s="47"/>
      <c r="AI80" s="47"/>
      <c r="AJ80" s="47"/>
      <c r="AK80" s="47"/>
    </row>
    <row r="81" spans="29:37" x14ac:dyDescent="0.2">
      <c r="AC81" s="47"/>
      <c r="AD81" s="47"/>
      <c r="AE81" s="47"/>
      <c r="AF81" s="47"/>
      <c r="AG81" s="47"/>
      <c r="AH81" s="47"/>
      <c r="AI81" s="47"/>
      <c r="AJ81" s="47"/>
      <c r="AK81" s="47"/>
    </row>
    <row r="82" spans="29:37" x14ac:dyDescent="0.2">
      <c r="AC82" s="47"/>
      <c r="AD82" s="47"/>
      <c r="AE82" s="47"/>
      <c r="AF82" s="47"/>
      <c r="AG82" s="47"/>
      <c r="AH82" s="47"/>
      <c r="AI82" s="47"/>
      <c r="AJ82" s="47"/>
      <c r="AK82" s="47"/>
    </row>
    <row r="83" spans="29:37" x14ac:dyDescent="0.2">
      <c r="AC83" s="47"/>
      <c r="AD83" s="47"/>
      <c r="AE83" s="47"/>
      <c r="AF83" s="47"/>
      <c r="AG83" s="47"/>
      <c r="AH83" s="47"/>
      <c r="AI83" s="47"/>
      <c r="AJ83" s="47"/>
      <c r="AK83" s="47"/>
    </row>
    <row r="84" spans="29:37" x14ac:dyDescent="0.2">
      <c r="AC84" s="47"/>
      <c r="AD84" s="47"/>
      <c r="AE84" s="47"/>
      <c r="AF84" s="47"/>
      <c r="AG84" s="47"/>
      <c r="AH84" s="47"/>
      <c r="AI84" s="47"/>
      <c r="AJ84" s="47"/>
      <c r="AK84" s="47"/>
    </row>
    <row r="85" spans="29:37" x14ac:dyDescent="0.2">
      <c r="AC85" s="47"/>
      <c r="AD85" s="47"/>
      <c r="AE85" s="47"/>
      <c r="AF85" s="47"/>
      <c r="AG85" s="47"/>
      <c r="AH85" s="47"/>
      <c r="AI85" s="47"/>
      <c r="AJ85" s="47"/>
      <c r="AK85" s="47"/>
    </row>
    <row r="86" spans="29:37" x14ac:dyDescent="0.2">
      <c r="AC86" s="47"/>
      <c r="AD86" s="47"/>
      <c r="AE86" s="47"/>
      <c r="AF86" s="47"/>
      <c r="AG86" s="47"/>
      <c r="AH86" s="47"/>
      <c r="AI86" s="47"/>
      <c r="AJ86" s="47"/>
      <c r="AK86" s="47"/>
    </row>
    <row r="87" spans="29:37" x14ac:dyDescent="0.2">
      <c r="AC87" s="47"/>
      <c r="AD87" s="47"/>
      <c r="AE87" s="47"/>
      <c r="AF87" s="47"/>
      <c r="AG87" s="47"/>
      <c r="AH87" s="47"/>
      <c r="AI87" s="47"/>
      <c r="AJ87" s="47"/>
      <c r="AK87" s="47"/>
    </row>
    <row r="88" spans="29:37" x14ac:dyDescent="0.2">
      <c r="AC88" s="47"/>
      <c r="AD88" s="47"/>
      <c r="AE88" s="47"/>
      <c r="AF88" s="47"/>
      <c r="AG88" s="47"/>
      <c r="AH88" s="47"/>
      <c r="AI88" s="47"/>
      <c r="AJ88" s="47"/>
      <c r="AK88" s="47"/>
    </row>
    <row r="89" spans="29:37" x14ac:dyDescent="0.2">
      <c r="AC89" s="47"/>
      <c r="AD89" s="47"/>
      <c r="AE89" s="47"/>
      <c r="AF89" s="47"/>
      <c r="AG89" s="47"/>
      <c r="AH89" s="47"/>
      <c r="AI89" s="47"/>
      <c r="AJ89" s="47"/>
      <c r="AK89" s="47"/>
    </row>
    <row r="90" spans="29:37" x14ac:dyDescent="0.2">
      <c r="AC90" s="47"/>
      <c r="AD90" s="47"/>
      <c r="AE90" s="47"/>
      <c r="AF90" s="47"/>
      <c r="AG90" s="47"/>
      <c r="AH90" s="47"/>
      <c r="AI90" s="47"/>
      <c r="AJ90" s="47"/>
      <c r="AK90" s="47"/>
    </row>
    <row r="91" spans="29:37" x14ac:dyDescent="0.2">
      <c r="AC91" s="47"/>
      <c r="AD91" s="47"/>
      <c r="AE91" s="47"/>
      <c r="AF91" s="47"/>
      <c r="AG91" s="47"/>
      <c r="AH91" s="47"/>
      <c r="AI91" s="47"/>
      <c r="AJ91" s="47"/>
      <c r="AK91" s="47"/>
    </row>
    <row r="92" spans="29:37" x14ac:dyDescent="0.2">
      <c r="AC92" s="47"/>
      <c r="AD92" s="47"/>
      <c r="AE92" s="47"/>
      <c r="AF92" s="47"/>
      <c r="AG92" s="47"/>
      <c r="AH92" s="47"/>
      <c r="AI92" s="47"/>
      <c r="AJ92" s="47"/>
      <c r="AK92" s="47"/>
    </row>
    <row r="93" spans="29:37" x14ac:dyDescent="0.2">
      <c r="AC93" s="47"/>
      <c r="AD93" s="47"/>
      <c r="AE93" s="47"/>
      <c r="AF93" s="47"/>
      <c r="AG93" s="47"/>
      <c r="AH93" s="47"/>
      <c r="AI93" s="47"/>
      <c r="AJ93" s="47"/>
      <c r="AK93" s="47"/>
    </row>
    <row r="94" spans="29:37" x14ac:dyDescent="0.2">
      <c r="AC94" s="47"/>
      <c r="AD94" s="47"/>
      <c r="AE94" s="47"/>
      <c r="AF94" s="47"/>
      <c r="AG94" s="47"/>
      <c r="AH94" s="47"/>
      <c r="AI94" s="47"/>
      <c r="AJ94" s="47"/>
      <c r="AK94" s="47"/>
    </row>
    <row r="95" spans="29:37" x14ac:dyDescent="0.2">
      <c r="AC95" s="47"/>
      <c r="AD95" s="47"/>
      <c r="AE95" s="47"/>
      <c r="AF95" s="47"/>
      <c r="AG95" s="47"/>
      <c r="AH95" s="47"/>
      <c r="AI95" s="47"/>
      <c r="AJ95" s="47"/>
      <c r="AK95" s="47"/>
    </row>
    <row r="96" spans="29:37" x14ac:dyDescent="0.2">
      <c r="AC96" s="47"/>
      <c r="AD96" s="47"/>
      <c r="AE96" s="47"/>
      <c r="AF96" s="47"/>
      <c r="AG96" s="47"/>
      <c r="AH96" s="47"/>
      <c r="AI96" s="47"/>
      <c r="AJ96" s="47"/>
      <c r="AK96" s="47"/>
    </row>
    <row r="97" spans="29:37" x14ac:dyDescent="0.2">
      <c r="AC97" s="47"/>
      <c r="AD97" s="47"/>
      <c r="AE97" s="47"/>
      <c r="AF97" s="47"/>
      <c r="AG97" s="47"/>
      <c r="AH97" s="47"/>
      <c r="AI97" s="47"/>
      <c r="AJ97" s="47"/>
      <c r="AK97" s="47"/>
    </row>
    <row r="98" spans="29:37" x14ac:dyDescent="0.2">
      <c r="AC98" s="47"/>
      <c r="AD98" s="47"/>
      <c r="AE98" s="47"/>
      <c r="AF98" s="47"/>
      <c r="AG98" s="47"/>
      <c r="AH98" s="47"/>
      <c r="AI98" s="47"/>
      <c r="AJ98" s="47"/>
      <c r="AK98" s="47"/>
    </row>
    <row r="99" spans="29:37" x14ac:dyDescent="0.2">
      <c r="AC99" s="47"/>
      <c r="AD99" s="47"/>
      <c r="AE99" s="47"/>
      <c r="AF99" s="47"/>
      <c r="AG99" s="47"/>
      <c r="AH99" s="47"/>
      <c r="AI99" s="47"/>
      <c r="AJ99" s="47"/>
      <c r="AK99" s="47"/>
    </row>
    <row r="100" spans="29:37" x14ac:dyDescent="0.2">
      <c r="AC100" s="47"/>
      <c r="AD100" s="47"/>
      <c r="AE100" s="47"/>
      <c r="AF100" s="47"/>
      <c r="AG100" s="47"/>
      <c r="AH100" s="47"/>
      <c r="AI100" s="47"/>
      <c r="AJ100" s="47"/>
      <c r="AK100" s="47"/>
    </row>
    <row r="101" spans="29:37" x14ac:dyDescent="0.2">
      <c r="AC101" s="47"/>
      <c r="AD101" s="47"/>
      <c r="AE101" s="47"/>
      <c r="AF101" s="47"/>
      <c r="AG101" s="47"/>
      <c r="AH101" s="47"/>
      <c r="AI101" s="47"/>
      <c r="AJ101" s="47"/>
      <c r="AK101" s="47"/>
    </row>
    <row r="102" spans="29:37" x14ac:dyDescent="0.2">
      <c r="AC102" s="47"/>
      <c r="AD102" s="47"/>
      <c r="AE102" s="47"/>
      <c r="AF102" s="47"/>
      <c r="AG102" s="47"/>
      <c r="AH102" s="47"/>
      <c r="AI102" s="47"/>
      <c r="AJ102" s="47"/>
      <c r="AK102" s="47"/>
    </row>
    <row r="103" spans="29:37" x14ac:dyDescent="0.2">
      <c r="AC103" s="47"/>
      <c r="AD103" s="47"/>
      <c r="AE103" s="47"/>
      <c r="AF103" s="47"/>
      <c r="AG103" s="47"/>
      <c r="AH103" s="47"/>
      <c r="AI103" s="47"/>
      <c r="AJ103" s="47"/>
      <c r="AK103" s="47"/>
    </row>
    <row r="104" spans="29:37" x14ac:dyDescent="0.2">
      <c r="AC104" s="47"/>
      <c r="AD104" s="47"/>
      <c r="AE104" s="47"/>
      <c r="AF104" s="47"/>
      <c r="AG104" s="47"/>
      <c r="AH104" s="47"/>
      <c r="AI104" s="47"/>
      <c r="AJ104" s="47"/>
      <c r="AK104" s="47"/>
    </row>
    <row r="105" spans="29:37" x14ac:dyDescent="0.2">
      <c r="AC105" s="47"/>
      <c r="AD105" s="47"/>
      <c r="AE105" s="47"/>
      <c r="AF105" s="47"/>
      <c r="AG105" s="47"/>
      <c r="AH105" s="47"/>
      <c r="AI105" s="47"/>
      <c r="AJ105" s="47"/>
      <c r="AK105" s="47"/>
    </row>
    <row r="106" spans="29:37" x14ac:dyDescent="0.2">
      <c r="AC106" s="47"/>
      <c r="AD106" s="47"/>
      <c r="AE106" s="47"/>
      <c r="AF106" s="47"/>
      <c r="AG106" s="47"/>
      <c r="AH106" s="47"/>
      <c r="AI106" s="47"/>
      <c r="AJ106" s="47"/>
      <c r="AK106" s="47"/>
    </row>
    <row r="107" spans="29:37" x14ac:dyDescent="0.2">
      <c r="AC107" s="47"/>
      <c r="AD107" s="47"/>
      <c r="AE107" s="47"/>
      <c r="AF107" s="47"/>
      <c r="AG107" s="47"/>
      <c r="AH107" s="47"/>
      <c r="AI107" s="47"/>
      <c r="AJ107" s="47"/>
      <c r="AK107" s="47"/>
    </row>
    <row r="108" spans="29:37" x14ac:dyDescent="0.2">
      <c r="AC108" s="47"/>
      <c r="AD108" s="47"/>
      <c r="AE108" s="47"/>
      <c r="AF108" s="47"/>
      <c r="AG108" s="47"/>
      <c r="AH108" s="47"/>
      <c r="AI108" s="47"/>
      <c r="AJ108" s="47"/>
      <c r="AK108" s="47"/>
    </row>
    <row r="109" spans="29:37" x14ac:dyDescent="0.2">
      <c r="AC109" s="47"/>
      <c r="AD109" s="47"/>
      <c r="AE109" s="47"/>
      <c r="AF109" s="47"/>
      <c r="AG109" s="47"/>
      <c r="AH109" s="47"/>
      <c r="AI109" s="47"/>
      <c r="AJ109" s="47"/>
      <c r="AK109" s="47"/>
    </row>
    <row r="110" spans="29:37" x14ac:dyDescent="0.2">
      <c r="AC110" s="47"/>
      <c r="AD110" s="47"/>
      <c r="AE110" s="47"/>
      <c r="AF110" s="47"/>
      <c r="AG110" s="47"/>
      <c r="AH110" s="47"/>
      <c r="AI110" s="47"/>
      <c r="AJ110" s="47"/>
      <c r="AK110" s="47"/>
    </row>
    <row r="111" spans="29:37" x14ac:dyDescent="0.2">
      <c r="AC111" s="47"/>
      <c r="AD111" s="47"/>
      <c r="AE111" s="47"/>
      <c r="AF111" s="47"/>
      <c r="AG111" s="47"/>
      <c r="AH111" s="47"/>
      <c r="AI111" s="47"/>
      <c r="AJ111" s="47"/>
      <c r="AK111" s="47"/>
    </row>
    <row r="112" spans="29:37" x14ac:dyDescent="0.2">
      <c r="AC112" s="47"/>
      <c r="AD112" s="47"/>
      <c r="AE112" s="47"/>
      <c r="AF112" s="47"/>
      <c r="AG112" s="47"/>
      <c r="AH112" s="47"/>
      <c r="AI112" s="47"/>
      <c r="AJ112" s="47"/>
      <c r="AK112" s="47"/>
    </row>
    <row r="113" spans="29:37" x14ac:dyDescent="0.2">
      <c r="AC113" s="47"/>
      <c r="AD113" s="47"/>
      <c r="AE113" s="47"/>
      <c r="AF113" s="47"/>
      <c r="AG113" s="47"/>
      <c r="AH113" s="47"/>
      <c r="AI113" s="47"/>
      <c r="AJ113" s="47"/>
      <c r="AK113" s="47"/>
    </row>
    <row r="114" spans="29:37" x14ac:dyDescent="0.2">
      <c r="AC114" s="47"/>
      <c r="AD114" s="47"/>
      <c r="AE114" s="47"/>
      <c r="AF114" s="47"/>
      <c r="AG114" s="47"/>
      <c r="AH114" s="47"/>
      <c r="AI114" s="47"/>
      <c r="AJ114" s="47"/>
      <c r="AK114" s="47"/>
    </row>
    <row r="115" spans="29:37" x14ac:dyDescent="0.2">
      <c r="AC115" s="47"/>
      <c r="AD115" s="47"/>
      <c r="AE115" s="47"/>
      <c r="AF115" s="47"/>
      <c r="AG115" s="47"/>
      <c r="AH115" s="47"/>
      <c r="AI115" s="47"/>
      <c r="AJ115" s="47"/>
      <c r="AK115" s="47"/>
    </row>
    <row r="116" spans="29:37" x14ac:dyDescent="0.2">
      <c r="AC116" s="47"/>
      <c r="AD116" s="47"/>
      <c r="AE116" s="47"/>
      <c r="AF116" s="47"/>
      <c r="AG116" s="47"/>
      <c r="AH116" s="47"/>
      <c r="AI116" s="47"/>
      <c r="AJ116" s="47"/>
      <c r="AK116" s="47"/>
    </row>
    <row r="117" spans="29:37" x14ac:dyDescent="0.2">
      <c r="AC117" s="47"/>
      <c r="AD117" s="47"/>
      <c r="AE117" s="47"/>
      <c r="AF117" s="47"/>
      <c r="AG117" s="47"/>
      <c r="AH117" s="47"/>
      <c r="AI117" s="47"/>
      <c r="AJ117" s="47"/>
      <c r="AK117" s="47"/>
    </row>
    <row r="118" spans="29:37" x14ac:dyDescent="0.2">
      <c r="AC118" s="47"/>
      <c r="AD118" s="47"/>
      <c r="AE118" s="47"/>
      <c r="AF118" s="47"/>
      <c r="AG118" s="47"/>
      <c r="AH118" s="47"/>
      <c r="AI118" s="47"/>
      <c r="AJ118" s="47"/>
      <c r="AK118" s="47"/>
    </row>
    <row r="119" spans="29:37" x14ac:dyDescent="0.2">
      <c r="AC119" s="47"/>
      <c r="AD119" s="47"/>
      <c r="AE119" s="47"/>
      <c r="AF119" s="47"/>
      <c r="AG119" s="47"/>
      <c r="AH119" s="47"/>
      <c r="AI119" s="47"/>
      <c r="AJ119" s="47"/>
      <c r="AK119" s="47"/>
    </row>
    <row r="120" spans="29:37" x14ac:dyDescent="0.2">
      <c r="AC120" s="47"/>
      <c r="AD120" s="47"/>
      <c r="AE120" s="47"/>
      <c r="AF120" s="47"/>
      <c r="AG120" s="47"/>
      <c r="AH120" s="47"/>
      <c r="AI120" s="47"/>
      <c r="AJ120" s="47"/>
      <c r="AK120" s="47"/>
    </row>
    <row r="121" spans="29:37" x14ac:dyDescent="0.2">
      <c r="AC121" s="47"/>
      <c r="AD121" s="47"/>
      <c r="AE121" s="47"/>
      <c r="AF121" s="47"/>
      <c r="AG121" s="47"/>
      <c r="AH121" s="47"/>
      <c r="AI121" s="47"/>
      <c r="AJ121" s="47"/>
      <c r="AK121" s="47"/>
    </row>
    <row r="122" spans="29:37" x14ac:dyDescent="0.2">
      <c r="AC122" s="47"/>
      <c r="AD122" s="47"/>
      <c r="AE122" s="47"/>
      <c r="AF122" s="47"/>
      <c r="AG122" s="47"/>
      <c r="AH122" s="47"/>
      <c r="AI122" s="47"/>
      <c r="AJ122" s="47"/>
      <c r="AK122" s="47"/>
    </row>
    <row r="123" spans="29:37" x14ac:dyDescent="0.2">
      <c r="AC123" s="47"/>
      <c r="AD123" s="47"/>
      <c r="AE123" s="47"/>
      <c r="AF123" s="47"/>
      <c r="AG123" s="47"/>
      <c r="AH123" s="47"/>
      <c r="AI123" s="47"/>
      <c r="AJ123" s="47"/>
      <c r="AK123" s="47"/>
    </row>
    <row r="124" spans="29:37" x14ac:dyDescent="0.2">
      <c r="AC124" s="47"/>
      <c r="AD124" s="47"/>
      <c r="AE124" s="47"/>
      <c r="AF124" s="47"/>
      <c r="AG124" s="47"/>
      <c r="AH124" s="47"/>
      <c r="AI124" s="47"/>
      <c r="AJ124" s="47"/>
      <c r="AK124" s="47"/>
    </row>
    <row r="125" spans="29:37" x14ac:dyDescent="0.2">
      <c r="AC125" s="47"/>
      <c r="AD125" s="47"/>
      <c r="AE125" s="47"/>
      <c r="AF125" s="47"/>
      <c r="AG125" s="47"/>
      <c r="AH125" s="47"/>
      <c r="AI125" s="47"/>
      <c r="AJ125" s="47"/>
      <c r="AK125" s="47"/>
    </row>
    <row r="126" spans="29:37" x14ac:dyDescent="0.2">
      <c r="AC126" s="47"/>
      <c r="AD126" s="47"/>
      <c r="AE126" s="47"/>
      <c r="AF126" s="47"/>
      <c r="AG126" s="47"/>
      <c r="AH126" s="47"/>
      <c r="AI126" s="47"/>
      <c r="AJ126" s="47"/>
      <c r="AK126" s="47"/>
    </row>
    <row r="127" spans="29:37" x14ac:dyDescent="0.2">
      <c r="AC127" s="47"/>
      <c r="AD127" s="47"/>
      <c r="AE127" s="47"/>
      <c r="AF127" s="47"/>
      <c r="AG127" s="47"/>
      <c r="AH127" s="47"/>
      <c r="AI127" s="47"/>
      <c r="AJ127" s="47"/>
      <c r="AK127" s="47"/>
    </row>
    <row r="128" spans="29:37" x14ac:dyDescent="0.2">
      <c r="AC128" s="47"/>
      <c r="AD128" s="47"/>
      <c r="AE128" s="47"/>
      <c r="AF128" s="47"/>
      <c r="AG128" s="47"/>
      <c r="AH128" s="47"/>
      <c r="AI128" s="47"/>
      <c r="AJ128" s="47"/>
      <c r="AK128" s="47"/>
    </row>
    <row r="129" spans="29:37" x14ac:dyDescent="0.2">
      <c r="AC129" s="47"/>
      <c r="AD129" s="47"/>
      <c r="AE129" s="47"/>
      <c r="AF129" s="47"/>
      <c r="AG129" s="47"/>
      <c r="AH129" s="47"/>
      <c r="AI129" s="47"/>
      <c r="AJ129" s="47"/>
      <c r="AK129" s="47"/>
    </row>
    <row r="130" spans="29:37" x14ac:dyDescent="0.2">
      <c r="AC130" s="47"/>
      <c r="AD130" s="47"/>
      <c r="AE130" s="47"/>
      <c r="AF130" s="47"/>
      <c r="AG130" s="47"/>
      <c r="AH130" s="47"/>
      <c r="AI130" s="47"/>
      <c r="AJ130" s="47"/>
      <c r="AK130" s="47"/>
    </row>
    <row r="131" spans="29:37" x14ac:dyDescent="0.2">
      <c r="AC131" s="47"/>
      <c r="AD131" s="47"/>
      <c r="AE131" s="47"/>
      <c r="AF131" s="47"/>
      <c r="AG131" s="47"/>
      <c r="AH131" s="47"/>
      <c r="AI131" s="47"/>
      <c r="AJ131" s="47"/>
      <c r="AK131" s="47"/>
    </row>
    <row r="132" spans="29:37" x14ac:dyDescent="0.2">
      <c r="AC132" s="47"/>
      <c r="AD132" s="47"/>
      <c r="AE132" s="47"/>
      <c r="AF132" s="47"/>
      <c r="AG132" s="47"/>
      <c r="AH132" s="47"/>
      <c r="AI132" s="47"/>
      <c r="AJ132" s="47"/>
      <c r="AK132" s="47"/>
    </row>
    <row r="133" spans="29:37" x14ac:dyDescent="0.2">
      <c r="AC133" s="47"/>
      <c r="AD133" s="47"/>
      <c r="AE133" s="47"/>
      <c r="AF133" s="47"/>
      <c r="AG133" s="47"/>
      <c r="AH133" s="47"/>
      <c r="AI133" s="47"/>
      <c r="AJ133" s="47"/>
      <c r="AK133" s="47"/>
    </row>
    <row r="134" spans="29:37" x14ac:dyDescent="0.2">
      <c r="AC134" s="47"/>
      <c r="AD134" s="47"/>
      <c r="AE134" s="47"/>
      <c r="AF134" s="47"/>
      <c r="AG134" s="47"/>
      <c r="AH134" s="47"/>
      <c r="AI134" s="47"/>
      <c r="AJ134" s="47"/>
      <c r="AK134" s="47"/>
    </row>
    <row r="135" spans="29:37" x14ac:dyDescent="0.2">
      <c r="AC135" s="47"/>
      <c r="AD135" s="47"/>
      <c r="AE135" s="47"/>
      <c r="AF135" s="47"/>
      <c r="AG135" s="47"/>
      <c r="AH135" s="47"/>
      <c r="AI135" s="47"/>
      <c r="AJ135" s="47"/>
      <c r="AK135" s="47"/>
    </row>
    <row r="136" spans="29:37" x14ac:dyDescent="0.2">
      <c r="AC136" s="47"/>
      <c r="AD136" s="47"/>
      <c r="AE136" s="47"/>
      <c r="AF136" s="47"/>
      <c r="AG136" s="47"/>
      <c r="AH136" s="47"/>
      <c r="AI136" s="47"/>
      <c r="AJ136" s="47"/>
      <c r="AK136" s="47"/>
    </row>
    <row r="137" spans="29:37" x14ac:dyDescent="0.2">
      <c r="AC137" s="47"/>
      <c r="AD137" s="47"/>
      <c r="AE137" s="47"/>
      <c r="AF137" s="47"/>
      <c r="AG137" s="47"/>
      <c r="AH137" s="47"/>
      <c r="AI137" s="47"/>
      <c r="AJ137" s="47"/>
      <c r="AK137" s="47"/>
    </row>
    <row r="138" spans="29:37" x14ac:dyDescent="0.2">
      <c r="AC138" s="47"/>
      <c r="AD138" s="47"/>
      <c r="AE138" s="47"/>
      <c r="AF138" s="47"/>
      <c r="AG138" s="47"/>
      <c r="AH138" s="47"/>
      <c r="AI138" s="47"/>
      <c r="AJ138" s="47"/>
      <c r="AK138" s="47"/>
    </row>
    <row r="139" spans="29:37" x14ac:dyDescent="0.2">
      <c r="AC139" s="47"/>
      <c r="AD139" s="47"/>
      <c r="AE139" s="47"/>
      <c r="AF139" s="47"/>
      <c r="AG139" s="47"/>
      <c r="AH139" s="47"/>
      <c r="AI139" s="47"/>
      <c r="AJ139" s="47"/>
      <c r="AK139" s="47"/>
    </row>
    <row r="140" spans="29:37" x14ac:dyDescent="0.2">
      <c r="AC140" s="47"/>
      <c r="AD140" s="47"/>
      <c r="AE140" s="47"/>
      <c r="AF140" s="47"/>
      <c r="AG140" s="47"/>
      <c r="AH140" s="47"/>
      <c r="AI140" s="47"/>
      <c r="AJ140" s="47"/>
      <c r="AK140" s="47"/>
    </row>
    <row r="141" spans="29:37" x14ac:dyDescent="0.2">
      <c r="AC141" s="47"/>
      <c r="AD141" s="47"/>
      <c r="AE141" s="47"/>
      <c r="AF141" s="47"/>
      <c r="AG141" s="47"/>
      <c r="AH141" s="47"/>
      <c r="AI141" s="47"/>
      <c r="AJ141" s="47"/>
      <c r="AK141" s="47"/>
    </row>
    <row r="142" spans="29:37" x14ac:dyDescent="0.2">
      <c r="AC142" s="47"/>
      <c r="AD142" s="47"/>
      <c r="AE142" s="47"/>
      <c r="AF142" s="47"/>
      <c r="AG142" s="47"/>
      <c r="AH142" s="47"/>
      <c r="AI142" s="47"/>
      <c r="AJ142" s="47"/>
      <c r="AK142" s="47"/>
    </row>
    <row r="143" spans="29:37" x14ac:dyDescent="0.2">
      <c r="AC143" s="47"/>
      <c r="AD143" s="47"/>
      <c r="AE143" s="47"/>
      <c r="AF143" s="47"/>
      <c r="AG143" s="47"/>
      <c r="AH143" s="47"/>
      <c r="AI143" s="47"/>
      <c r="AJ143" s="47"/>
      <c r="AK143" s="47"/>
    </row>
    <row r="144" spans="29:37" x14ac:dyDescent="0.2">
      <c r="AC144" s="47"/>
      <c r="AD144" s="47"/>
      <c r="AE144" s="47"/>
      <c r="AF144" s="47"/>
      <c r="AG144" s="47"/>
      <c r="AH144" s="47"/>
      <c r="AI144" s="47"/>
      <c r="AJ144" s="47"/>
      <c r="AK144" s="47"/>
    </row>
    <row r="145" spans="29:37" x14ac:dyDescent="0.2">
      <c r="AC145" s="47"/>
      <c r="AD145" s="47"/>
      <c r="AE145" s="47"/>
      <c r="AF145" s="47"/>
      <c r="AG145" s="47"/>
      <c r="AH145" s="47"/>
      <c r="AI145" s="47"/>
      <c r="AJ145" s="47"/>
      <c r="AK145" s="47"/>
    </row>
    <row r="146" spans="29:37" x14ac:dyDescent="0.2">
      <c r="AC146" s="47"/>
      <c r="AD146" s="47"/>
      <c r="AE146" s="47"/>
      <c r="AF146" s="47"/>
      <c r="AG146" s="47"/>
      <c r="AH146" s="47"/>
      <c r="AI146" s="47"/>
      <c r="AJ146" s="47"/>
      <c r="AK146" s="47"/>
    </row>
    <row r="147" spans="29:37" x14ac:dyDescent="0.2">
      <c r="AC147" s="47"/>
      <c r="AD147" s="47"/>
      <c r="AE147" s="47"/>
      <c r="AF147" s="47"/>
      <c r="AG147" s="47"/>
      <c r="AH147" s="47"/>
      <c r="AI147" s="47"/>
      <c r="AJ147" s="47"/>
      <c r="AK147" s="47"/>
    </row>
    <row r="148" spans="29:37" x14ac:dyDescent="0.2">
      <c r="AC148" s="47"/>
      <c r="AD148" s="47"/>
      <c r="AE148" s="47"/>
      <c r="AF148" s="47"/>
      <c r="AG148" s="47"/>
      <c r="AH148" s="47"/>
      <c r="AI148" s="47"/>
      <c r="AJ148" s="47"/>
      <c r="AK148" s="47"/>
    </row>
    <row r="149" spans="29:37" x14ac:dyDescent="0.2">
      <c r="AC149" s="47"/>
      <c r="AD149" s="47"/>
      <c r="AE149" s="47"/>
      <c r="AF149" s="47"/>
      <c r="AG149" s="47"/>
      <c r="AH149" s="47"/>
      <c r="AI149" s="47"/>
      <c r="AJ149" s="47"/>
      <c r="AK149" s="47"/>
    </row>
    <row r="150" spans="29:37" x14ac:dyDescent="0.2">
      <c r="AC150" s="47"/>
      <c r="AD150" s="47"/>
      <c r="AE150" s="47"/>
      <c r="AF150" s="47"/>
      <c r="AG150" s="47"/>
      <c r="AH150" s="47"/>
      <c r="AI150" s="47"/>
      <c r="AJ150" s="47"/>
      <c r="AK150" s="47"/>
    </row>
    <row r="151" spans="29:37" x14ac:dyDescent="0.2">
      <c r="AC151" s="47"/>
      <c r="AD151" s="47"/>
      <c r="AE151" s="47"/>
      <c r="AF151" s="47"/>
      <c r="AG151" s="47"/>
      <c r="AH151" s="47"/>
      <c r="AI151" s="47"/>
      <c r="AJ151" s="47"/>
      <c r="AK151" s="47"/>
    </row>
    <row r="152" spans="29:37" x14ac:dyDescent="0.2">
      <c r="AC152" s="47"/>
      <c r="AD152" s="47"/>
      <c r="AE152" s="47"/>
      <c r="AF152" s="47"/>
      <c r="AG152" s="47"/>
      <c r="AH152" s="47"/>
      <c r="AI152" s="47"/>
      <c r="AJ152" s="47"/>
      <c r="AK152" s="47"/>
    </row>
    <row r="153" spans="29:37" x14ac:dyDescent="0.2">
      <c r="AC153" s="47"/>
      <c r="AD153" s="47"/>
      <c r="AE153" s="47"/>
      <c r="AF153" s="47"/>
      <c r="AG153" s="47"/>
      <c r="AH153" s="47"/>
      <c r="AI153" s="47"/>
      <c r="AJ153" s="47"/>
      <c r="AK153" s="47"/>
    </row>
    <row r="154" spans="29:37" x14ac:dyDescent="0.2">
      <c r="AC154" s="47"/>
      <c r="AD154" s="47"/>
      <c r="AE154" s="47"/>
      <c r="AF154" s="47"/>
      <c r="AG154" s="47"/>
      <c r="AH154" s="47"/>
      <c r="AI154" s="47"/>
      <c r="AJ154" s="47"/>
      <c r="AK154" s="47"/>
    </row>
    <row r="155" spans="29:37" x14ac:dyDescent="0.2">
      <c r="AC155" s="47"/>
      <c r="AD155" s="47"/>
      <c r="AE155" s="47"/>
      <c r="AF155" s="47"/>
      <c r="AG155" s="47"/>
      <c r="AH155" s="47"/>
      <c r="AI155" s="47"/>
      <c r="AJ155" s="47"/>
      <c r="AK155" s="47"/>
    </row>
    <row r="156" spans="29:37" x14ac:dyDescent="0.2">
      <c r="AC156" s="47"/>
      <c r="AD156" s="47"/>
      <c r="AE156" s="47"/>
      <c r="AF156" s="47"/>
      <c r="AG156" s="47"/>
      <c r="AH156" s="47"/>
      <c r="AI156" s="47"/>
      <c r="AJ156" s="47"/>
      <c r="AK156" s="47"/>
    </row>
    <row r="157" spans="29:37" x14ac:dyDescent="0.2">
      <c r="AC157" s="47"/>
      <c r="AD157" s="47"/>
      <c r="AE157" s="47"/>
      <c r="AF157" s="47"/>
      <c r="AG157" s="47"/>
      <c r="AH157" s="47"/>
      <c r="AI157" s="47"/>
      <c r="AJ157" s="47"/>
      <c r="AK157" s="47"/>
    </row>
    <row r="158" spans="29:37" x14ac:dyDescent="0.2">
      <c r="AC158" s="47"/>
      <c r="AD158" s="47"/>
      <c r="AE158" s="47"/>
      <c r="AF158" s="47"/>
      <c r="AG158" s="47"/>
      <c r="AH158" s="47"/>
      <c r="AI158" s="47"/>
      <c r="AJ158" s="47"/>
      <c r="AK158" s="47"/>
    </row>
    <row r="159" spans="29:37" x14ac:dyDescent="0.2">
      <c r="AC159" s="47"/>
      <c r="AD159" s="47"/>
      <c r="AE159" s="47"/>
      <c r="AF159" s="47"/>
      <c r="AG159" s="47"/>
      <c r="AH159" s="47"/>
      <c r="AI159" s="47"/>
      <c r="AJ159" s="47"/>
      <c r="AK159" s="47"/>
    </row>
    <row r="160" spans="29:37" x14ac:dyDescent="0.2">
      <c r="AC160" s="47"/>
      <c r="AD160" s="47"/>
      <c r="AE160" s="47"/>
      <c r="AF160" s="47"/>
      <c r="AG160" s="47"/>
      <c r="AH160" s="47"/>
      <c r="AI160" s="47"/>
      <c r="AJ160" s="47"/>
      <c r="AK160" s="47"/>
    </row>
    <row r="161" spans="29:37" x14ac:dyDescent="0.2">
      <c r="AC161" s="47"/>
      <c r="AD161" s="47"/>
      <c r="AE161" s="47"/>
      <c r="AF161" s="47"/>
      <c r="AG161" s="47"/>
      <c r="AH161" s="47"/>
      <c r="AI161" s="47"/>
      <c r="AJ161" s="47"/>
      <c r="AK161" s="47"/>
    </row>
    <row r="162" spans="29:37" x14ac:dyDescent="0.2">
      <c r="AC162" s="47"/>
      <c r="AD162" s="47"/>
      <c r="AE162" s="47"/>
      <c r="AF162" s="47"/>
      <c r="AG162" s="47"/>
      <c r="AH162" s="47"/>
      <c r="AI162" s="47"/>
      <c r="AJ162" s="47"/>
      <c r="AK162" s="47"/>
    </row>
    <row r="163" spans="29:37" x14ac:dyDescent="0.2">
      <c r="AC163" s="47"/>
      <c r="AD163" s="47"/>
      <c r="AE163" s="47"/>
      <c r="AF163" s="47"/>
      <c r="AG163" s="47"/>
      <c r="AH163" s="47"/>
      <c r="AI163" s="47"/>
      <c r="AJ163" s="47"/>
      <c r="AK163" s="47"/>
    </row>
    <row r="164" spans="29:37" x14ac:dyDescent="0.2">
      <c r="AC164" s="47"/>
      <c r="AD164" s="47"/>
      <c r="AE164" s="47"/>
      <c r="AF164" s="47"/>
      <c r="AG164" s="47"/>
      <c r="AH164" s="47"/>
      <c r="AI164" s="47"/>
      <c r="AJ164" s="47"/>
      <c r="AK164" s="47"/>
    </row>
    <row r="165" spans="29:37" x14ac:dyDescent="0.2">
      <c r="AC165" s="47"/>
      <c r="AD165" s="47"/>
      <c r="AE165" s="47"/>
      <c r="AF165" s="47"/>
      <c r="AG165" s="47"/>
      <c r="AH165" s="47"/>
      <c r="AI165" s="47"/>
      <c r="AJ165" s="47"/>
      <c r="AK165" s="47"/>
    </row>
    <row r="166" spans="29:37" x14ac:dyDescent="0.2">
      <c r="AC166" s="47"/>
      <c r="AD166" s="47"/>
      <c r="AE166" s="47"/>
      <c r="AF166" s="47"/>
      <c r="AG166" s="47"/>
      <c r="AH166" s="47"/>
      <c r="AI166" s="47"/>
      <c r="AJ166" s="47"/>
      <c r="AK166" s="47"/>
    </row>
    <row r="167" spans="29:37" x14ac:dyDescent="0.2">
      <c r="AC167" s="47"/>
      <c r="AD167" s="47"/>
      <c r="AE167" s="47"/>
      <c r="AF167" s="47"/>
      <c r="AG167" s="47"/>
      <c r="AH167" s="47"/>
      <c r="AI167" s="47"/>
      <c r="AJ167" s="47"/>
      <c r="AK167" s="47"/>
    </row>
    <row r="168" spans="29:37" x14ac:dyDescent="0.2">
      <c r="AC168" s="47"/>
      <c r="AD168" s="47"/>
      <c r="AE168" s="47"/>
      <c r="AF168" s="47"/>
      <c r="AG168" s="47"/>
      <c r="AH168" s="47"/>
      <c r="AI168" s="47"/>
      <c r="AJ168" s="47"/>
      <c r="AK168" s="47"/>
    </row>
    <row r="169" spans="29:37" x14ac:dyDescent="0.2">
      <c r="AC169" s="47"/>
      <c r="AD169" s="47"/>
      <c r="AE169" s="47"/>
      <c r="AF169" s="47"/>
      <c r="AG169" s="47"/>
      <c r="AH169" s="47"/>
      <c r="AI169" s="47"/>
      <c r="AJ169" s="47"/>
      <c r="AK169" s="47"/>
    </row>
    <row r="170" spans="29:37" x14ac:dyDescent="0.2">
      <c r="AC170" s="47"/>
      <c r="AD170" s="47"/>
      <c r="AE170" s="47"/>
      <c r="AF170" s="47"/>
      <c r="AG170" s="47"/>
      <c r="AH170" s="47"/>
      <c r="AI170" s="47"/>
      <c r="AJ170" s="47"/>
      <c r="AK170" s="47"/>
    </row>
    <row r="171" spans="29:37" x14ac:dyDescent="0.2">
      <c r="AC171" s="47"/>
      <c r="AD171" s="47"/>
      <c r="AE171" s="47"/>
      <c r="AF171" s="47"/>
      <c r="AG171" s="47"/>
      <c r="AH171" s="47"/>
      <c r="AI171" s="47"/>
      <c r="AJ171" s="47"/>
      <c r="AK171" s="47"/>
    </row>
    <row r="172" spans="29:37" x14ac:dyDescent="0.2">
      <c r="AC172" s="47"/>
      <c r="AD172" s="47"/>
      <c r="AE172" s="47"/>
      <c r="AF172" s="47"/>
      <c r="AG172" s="47"/>
      <c r="AH172" s="47"/>
      <c r="AI172" s="47"/>
      <c r="AJ172" s="47"/>
      <c r="AK172" s="47"/>
    </row>
    <row r="173" spans="29:37" x14ac:dyDescent="0.2">
      <c r="AC173" s="47"/>
      <c r="AD173" s="47"/>
      <c r="AE173" s="47"/>
      <c r="AF173" s="47"/>
      <c r="AG173" s="47"/>
      <c r="AH173" s="47"/>
      <c r="AI173" s="47"/>
      <c r="AJ173" s="47"/>
      <c r="AK173" s="47"/>
    </row>
    <row r="174" spans="29:37" x14ac:dyDescent="0.2">
      <c r="AC174" s="47"/>
      <c r="AD174" s="47"/>
      <c r="AE174" s="47"/>
      <c r="AF174" s="47"/>
      <c r="AG174" s="47"/>
      <c r="AH174" s="47"/>
      <c r="AI174" s="47"/>
      <c r="AJ174" s="47"/>
      <c r="AK174" s="47"/>
    </row>
    <row r="175" spans="29:37" x14ac:dyDescent="0.2">
      <c r="AC175" s="47"/>
      <c r="AD175" s="47"/>
      <c r="AE175" s="47"/>
      <c r="AF175" s="47"/>
      <c r="AG175" s="47"/>
      <c r="AH175" s="47"/>
      <c r="AI175" s="47"/>
      <c r="AJ175" s="47"/>
      <c r="AK175" s="47"/>
    </row>
    <row r="176" spans="29:37" x14ac:dyDescent="0.2">
      <c r="AC176" s="47"/>
      <c r="AD176" s="47"/>
      <c r="AE176" s="47"/>
      <c r="AF176" s="47"/>
      <c r="AG176" s="47"/>
      <c r="AH176" s="47"/>
      <c r="AI176" s="47"/>
      <c r="AJ176" s="47"/>
      <c r="AK176" s="47"/>
    </row>
    <row r="177" spans="29:37" x14ac:dyDescent="0.2">
      <c r="AC177" s="47"/>
      <c r="AD177" s="47"/>
      <c r="AE177" s="47"/>
      <c r="AF177" s="47"/>
      <c r="AG177" s="47"/>
      <c r="AH177" s="47"/>
      <c r="AI177" s="47"/>
      <c r="AJ177" s="47"/>
      <c r="AK177" s="47"/>
    </row>
    <row r="178" spans="29:37" x14ac:dyDescent="0.2">
      <c r="AC178" s="47"/>
      <c r="AD178" s="47"/>
      <c r="AE178" s="47"/>
      <c r="AF178" s="47"/>
      <c r="AG178" s="47"/>
      <c r="AH178" s="47"/>
      <c r="AI178" s="47"/>
      <c r="AJ178" s="47"/>
      <c r="AK178" s="47"/>
    </row>
    <row r="179" spans="29:37" x14ac:dyDescent="0.2">
      <c r="AC179" s="47"/>
      <c r="AD179" s="47"/>
      <c r="AE179" s="47"/>
      <c r="AF179" s="47"/>
      <c r="AG179" s="47"/>
      <c r="AH179" s="47"/>
      <c r="AI179" s="47"/>
      <c r="AJ179" s="47"/>
      <c r="AK179" s="47"/>
    </row>
    <row r="180" spans="29:37" x14ac:dyDescent="0.2">
      <c r="AC180" s="47"/>
      <c r="AD180" s="47"/>
      <c r="AE180" s="47"/>
      <c r="AF180" s="47"/>
      <c r="AG180" s="47"/>
      <c r="AH180" s="47"/>
      <c r="AI180" s="47"/>
      <c r="AJ180" s="47"/>
      <c r="AK180" s="47"/>
    </row>
    <row r="181" spans="29:37" x14ac:dyDescent="0.2">
      <c r="AC181" s="47"/>
      <c r="AD181" s="47"/>
      <c r="AE181" s="47"/>
      <c r="AF181" s="47"/>
      <c r="AG181" s="47"/>
      <c r="AH181" s="47"/>
      <c r="AI181" s="47"/>
      <c r="AJ181" s="47"/>
      <c r="AK181" s="47"/>
    </row>
    <row r="182" spans="29:37" x14ac:dyDescent="0.2">
      <c r="AC182" s="47"/>
      <c r="AD182" s="47"/>
      <c r="AE182" s="47"/>
      <c r="AF182" s="47"/>
      <c r="AG182" s="47"/>
      <c r="AH182" s="47"/>
      <c r="AI182" s="47"/>
      <c r="AJ182" s="47"/>
      <c r="AK182" s="47"/>
    </row>
    <row r="183" spans="29:37" x14ac:dyDescent="0.2">
      <c r="AC183" s="47"/>
      <c r="AD183" s="47"/>
      <c r="AE183" s="47"/>
      <c r="AF183" s="47"/>
      <c r="AG183" s="47"/>
      <c r="AH183" s="47"/>
      <c r="AI183" s="47"/>
      <c r="AJ183" s="47"/>
      <c r="AK183" s="47"/>
    </row>
    <row r="184" spans="29:37" x14ac:dyDescent="0.2">
      <c r="AC184" s="47"/>
      <c r="AD184" s="47"/>
      <c r="AE184" s="47"/>
      <c r="AF184" s="47"/>
      <c r="AG184" s="47"/>
      <c r="AH184" s="47"/>
      <c r="AI184" s="47"/>
      <c r="AJ184" s="47"/>
      <c r="AK184" s="47"/>
    </row>
    <row r="185" spans="29:37" x14ac:dyDescent="0.2">
      <c r="AC185" s="47"/>
      <c r="AD185" s="47"/>
      <c r="AE185" s="47"/>
      <c r="AF185" s="47"/>
      <c r="AG185" s="47"/>
      <c r="AH185" s="47"/>
      <c r="AI185" s="47"/>
      <c r="AJ185" s="47"/>
      <c r="AK185" s="47"/>
    </row>
  </sheetData>
  <sheetProtection algorithmName="SHA-512" hashValue="W7+IAIaIUrzNfvYkMWuVxGvaeRlPakZfocBmNsGTn1RJjJttSplzZG0Jj65OpgDfuE55gVlYzqQNtZrcWYIVQQ==" saltValue="O05hir/UHJnusaEZZVhvrg==" spinCount="100000" sheet="1" objects="1" scenarios="1"/>
  <mergeCells count="20">
    <mergeCell ref="O14:O16"/>
    <mergeCell ref="P14:P16"/>
    <mergeCell ref="Q14:Q16"/>
    <mergeCell ref="R14:R16"/>
    <mergeCell ref="S14:S16"/>
    <mergeCell ref="C8:G8"/>
    <mergeCell ref="C10:G10"/>
    <mergeCell ref="B14:B16"/>
    <mergeCell ref="C14:C16"/>
    <mergeCell ref="M14:M16"/>
    <mergeCell ref="D15:D16"/>
    <mergeCell ref="E15:E16"/>
    <mergeCell ref="F15:F16"/>
    <mergeCell ref="G15:G16"/>
    <mergeCell ref="H15:H16"/>
    <mergeCell ref="N14:N16"/>
    <mergeCell ref="I15:I16"/>
    <mergeCell ref="J15:J16"/>
    <mergeCell ref="K15:K16"/>
    <mergeCell ref="L15:L16"/>
  </mergeCells>
  <conditionalFormatting sqref="B17:S17">
    <cfRule type="expression" dxfId="1394" priority="93">
      <formula>$B$17="FERIADO"</formula>
    </cfRule>
    <cfRule type="expression" dxfId="1393" priority="62">
      <formula>$B$17="TERÇA-FEIRA"</formula>
    </cfRule>
    <cfRule type="expression" dxfId="1392" priority="61">
      <formula>$B$17="QUINTA-FEIRA"</formula>
    </cfRule>
    <cfRule type="expression" dxfId="1391" priority="154">
      <formula>$B$17="SÁBADO"</formula>
    </cfRule>
    <cfRule type="expression" dxfId="1390" priority="124">
      <formula>$B$17="DOMINGO"</formula>
    </cfRule>
  </conditionalFormatting>
  <conditionalFormatting sqref="B18:S18">
    <cfRule type="expression" dxfId="1389" priority="123">
      <formula>$B$18="DOMINGO"</formula>
    </cfRule>
    <cfRule type="expression" dxfId="1388" priority="92">
      <formula>$B$18="FERIADO"</formula>
    </cfRule>
    <cfRule type="expression" dxfId="1387" priority="60">
      <formula>$B$18="TERÇA-FEIRA"</formula>
    </cfRule>
    <cfRule type="expression" dxfId="1386" priority="59">
      <formula>$B$18="QUINTA-FEIRA"</formula>
    </cfRule>
    <cfRule type="expression" dxfId="1385" priority="153">
      <formula>$B$18="SÁBADO"</formula>
    </cfRule>
  </conditionalFormatting>
  <conditionalFormatting sqref="B19:S19">
    <cfRule type="expression" dxfId="1384" priority="58">
      <formula>$B$19="TERÇA-FEIRA"</formula>
    </cfRule>
    <cfRule type="expression" dxfId="1383" priority="122">
      <formula>$B$19="DOMINGO"</formula>
    </cfRule>
    <cfRule type="expression" dxfId="1382" priority="57">
      <formula>$B$19="QUINTA-FEIRA"</formula>
    </cfRule>
    <cfRule type="expression" dxfId="1381" priority="91">
      <formula>$B$19="FERIADO"</formula>
    </cfRule>
    <cfRule type="expression" dxfId="1380" priority="152">
      <formula>$B$19="SÁBADO"</formula>
    </cfRule>
  </conditionalFormatting>
  <conditionalFormatting sqref="B20:S20">
    <cfRule type="expression" dxfId="1379" priority="63">
      <formula>$B$20="FERIADO"</formula>
    </cfRule>
    <cfRule type="expression" dxfId="1378" priority="121">
      <formula>$B$20="DOMINGO"</formula>
    </cfRule>
    <cfRule type="expression" dxfId="1377" priority="56">
      <formula>$B$20="TERÇA-FEIRA"</formula>
    </cfRule>
    <cfRule type="expression" dxfId="1376" priority="55">
      <formula>$B$20="QUINTA-FEIRA"</formula>
    </cfRule>
    <cfRule type="expression" dxfId="1375" priority="151">
      <formula>$B$20="SÁBADO"</formula>
    </cfRule>
  </conditionalFormatting>
  <conditionalFormatting sqref="B21:S21">
    <cfRule type="expression" dxfId="1374" priority="53">
      <formula>$B$21="QUINTA-FEIRA"</formula>
    </cfRule>
    <cfRule type="expression" dxfId="1373" priority="120">
      <formula>$B$21="DOMINGO"</formula>
    </cfRule>
    <cfRule type="expression" dxfId="1372" priority="54">
      <formula>$B$21="TERÇA-FEIRA"</formula>
    </cfRule>
    <cfRule type="expression" dxfId="1371" priority="90">
      <formula>$B$21="FERIADO"</formula>
    </cfRule>
    <cfRule type="expression" dxfId="1370" priority="150">
      <formula>$B$21="SÁBADO"</formula>
    </cfRule>
  </conditionalFormatting>
  <conditionalFormatting sqref="B22:S22">
    <cfRule type="expression" dxfId="1369" priority="51">
      <formula>$B$22="QUINTA-FEIRA"</formula>
    </cfRule>
    <cfRule type="expression" dxfId="1368" priority="52">
      <formula>$B$22="TERÇA-FEIRA"</formula>
    </cfRule>
    <cfRule type="expression" dxfId="1367" priority="119">
      <formula>$B$22="DOMINGO"</formula>
    </cfRule>
    <cfRule type="expression" dxfId="1366" priority="155">
      <formula>$B$22="SÁBADO"</formula>
    </cfRule>
    <cfRule type="expression" dxfId="1365" priority="89">
      <formula>$B$22="FERIADO"</formula>
    </cfRule>
  </conditionalFormatting>
  <conditionalFormatting sqref="B23:S23">
    <cfRule type="expression" dxfId="1364" priority="88">
      <formula>$B$23="FERIADO"</formula>
    </cfRule>
    <cfRule type="expression" dxfId="1363" priority="49">
      <formula>$B$23="QUINTA-FEIRA"</formula>
    </cfRule>
    <cfRule type="expression" dxfId="1362" priority="149">
      <formula>$B$23="SÁBADO"</formula>
    </cfRule>
    <cfRule type="expression" dxfId="1361" priority="118">
      <formula>$B$23="DOMINGO"</formula>
    </cfRule>
    <cfRule type="expression" dxfId="1360" priority="50">
      <formula>$B$23="TERÇA-FEIRA"</formula>
    </cfRule>
  </conditionalFormatting>
  <conditionalFormatting sqref="B24:S24">
    <cfRule type="expression" dxfId="1359" priority="87">
      <formula>$B$24="FERIADO"</formula>
    </cfRule>
    <cfRule type="expression" dxfId="1358" priority="148">
      <formula>$B$24="SÁBADO"</formula>
    </cfRule>
    <cfRule type="expression" dxfId="1357" priority="117">
      <formula>$B$24="DOMINGO"</formula>
    </cfRule>
    <cfRule type="expression" dxfId="1356" priority="48">
      <formula>$B$24="TERÇA-FEIRA"</formula>
    </cfRule>
    <cfRule type="expression" dxfId="1355" priority="47">
      <formula>$B$24="QUINTA-FEIRA"</formula>
    </cfRule>
  </conditionalFormatting>
  <conditionalFormatting sqref="B25:S25">
    <cfRule type="expression" dxfId="1354" priority="46">
      <formula>$B$25="TERÇA-FEIRA"</formula>
    </cfRule>
    <cfRule type="expression" dxfId="1353" priority="45">
      <formula>$B$25="QUINTA-FEIRA"</formula>
    </cfRule>
    <cfRule type="expression" dxfId="1352" priority="116">
      <formula>$B$25="DOMINGO"</formula>
    </cfRule>
    <cfRule type="expression" dxfId="1351" priority="147">
      <formula>$B$25="SÁBADO"</formula>
    </cfRule>
    <cfRule type="expression" dxfId="1350" priority="86">
      <formula>$B$25="FERIADO"</formula>
    </cfRule>
  </conditionalFormatting>
  <conditionalFormatting sqref="B26:S26">
    <cfRule type="expression" dxfId="1349" priority="115">
      <formula>$B$26="DOMINGO"</formula>
    </cfRule>
    <cfRule type="expression" dxfId="1348" priority="146">
      <formula>$B$26="SÁBADO"</formula>
    </cfRule>
    <cfRule type="expression" dxfId="1347" priority="85">
      <formula>$B$26="FERIADO"</formula>
    </cfRule>
    <cfRule type="expression" dxfId="1346" priority="43">
      <formula>$B$26="QUINTA-FEIRA"</formula>
    </cfRule>
    <cfRule type="expression" dxfId="1345" priority="44">
      <formula>$B$26="TERÇA-FEIRA"</formula>
    </cfRule>
  </conditionalFormatting>
  <conditionalFormatting sqref="B27:S27">
    <cfRule type="expression" dxfId="1344" priority="42">
      <formula>$B$27="TERÇA-FEIRA"</formula>
    </cfRule>
    <cfRule type="expression" dxfId="1343" priority="145">
      <formula>$B$27="SÁBADO"</formula>
    </cfRule>
    <cfRule type="expression" dxfId="1342" priority="114">
      <formula>$B$27="DOMINGO"</formula>
    </cfRule>
    <cfRule type="expression" dxfId="1341" priority="41">
      <formula>$B$27="QUINTA-FEIRA"</formula>
    </cfRule>
    <cfRule type="expression" dxfId="1340" priority="84">
      <formula>$B$27="FERIADO"</formula>
    </cfRule>
  </conditionalFormatting>
  <conditionalFormatting sqref="B28:S28">
    <cfRule type="expression" dxfId="1339" priority="113">
      <formula>$B$28="DOMINGO"</formula>
    </cfRule>
    <cfRule type="expression" dxfId="1338" priority="144">
      <formula>$B$28="SÁBADO"</formula>
    </cfRule>
    <cfRule type="expression" dxfId="1337" priority="40">
      <formula>$B$28="TERÇA-FEIRA"</formula>
    </cfRule>
    <cfRule type="expression" dxfId="1336" priority="39">
      <formula>$B$28="QUINTA-FEIRA"</formula>
    </cfRule>
    <cfRule type="expression" dxfId="1335" priority="83">
      <formula>$B$28="FERIADO"</formula>
    </cfRule>
  </conditionalFormatting>
  <conditionalFormatting sqref="B29:S29">
    <cfRule type="expression" dxfId="1334" priority="112">
      <formula>$B$29="DOMINGO"</formula>
    </cfRule>
    <cfRule type="expression" dxfId="1333" priority="143">
      <formula>$B$29="SÁBADO"</formula>
    </cfRule>
    <cfRule type="expression" dxfId="1332" priority="38">
      <formula>$B$29="TERÇA-FEIRA"</formula>
    </cfRule>
    <cfRule type="expression" dxfId="1331" priority="37">
      <formula>$B$29="QUINTA-FEIRA"</formula>
    </cfRule>
    <cfRule type="expression" dxfId="1330" priority="82">
      <formula>$B$29="FERIADO"</formula>
    </cfRule>
  </conditionalFormatting>
  <conditionalFormatting sqref="B30:S30">
    <cfRule type="expression" dxfId="1329" priority="111">
      <formula>$B$30="DOMINGO"</formula>
    </cfRule>
    <cfRule type="expression" dxfId="1328" priority="142">
      <formula>$B$30="SÁBADO"</formula>
    </cfRule>
    <cfRule type="expression" dxfId="1327" priority="36">
      <formula>$B$30="TERÇA-FEIRA"</formula>
    </cfRule>
    <cfRule type="expression" dxfId="1326" priority="35">
      <formula>$B$30="QUINTA-FEIRA"</formula>
    </cfRule>
    <cfRule type="expression" dxfId="1325" priority="81">
      <formula>$B$30="FERIADO"</formula>
    </cfRule>
  </conditionalFormatting>
  <conditionalFormatting sqref="B31:S31">
    <cfRule type="expression" dxfId="1324" priority="141">
      <formula>$B$31="SÁBADO"</formula>
    </cfRule>
    <cfRule type="expression" dxfId="1323" priority="34">
      <formula>$B$31="TERÇA-FEIRA"</formula>
    </cfRule>
    <cfRule type="expression" dxfId="1322" priority="33">
      <formula>$B$31="QUINTA-FEIRA"</formula>
    </cfRule>
    <cfRule type="expression" dxfId="1321" priority="80">
      <formula>$B$31="FERIADO"</formula>
    </cfRule>
    <cfRule type="expression" dxfId="1320" priority="110">
      <formula>$B$31="DOMINGO"</formula>
    </cfRule>
  </conditionalFormatting>
  <conditionalFormatting sqref="B32:S32">
    <cfRule type="expression" dxfId="1319" priority="140">
      <formula>$B$32="SÁBADO"</formula>
    </cfRule>
    <cfRule type="expression" dxfId="1318" priority="32">
      <formula>$B$32="TERÇA-FEIRA"</formula>
    </cfRule>
    <cfRule type="expression" dxfId="1317" priority="31">
      <formula>$B$32="QUINTA-FEIRA"</formula>
    </cfRule>
    <cfRule type="expression" dxfId="1316" priority="79">
      <formula>$B$32="FERIADO"</formula>
    </cfRule>
    <cfRule type="expression" dxfId="1315" priority="109">
      <formula>$B$32="DOMINGO"</formula>
    </cfRule>
  </conditionalFormatting>
  <conditionalFormatting sqref="B33:S33">
    <cfRule type="expression" dxfId="1314" priority="29">
      <formula>$B$33="QUINTA-FEIRA"</formula>
    </cfRule>
    <cfRule type="expression" dxfId="1313" priority="30">
      <formula>$B$33="TERÇA-FEIRA"</formula>
    </cfRule>
    <cfRule type="expression" dxfId="1312" priority="78">
      <formula>$B$33="FERIADO"</formula>
    </cfRule>
    <cfRule type="expression" dxfId="1311" priority="108">
      <formula>$B$33="DOMINGO"</formula>
    </cfRule>
    <cfRule type="expression" dxfId="1310" priority="139">
      <formula>$B$33="SÁBADO"</formula>
    </cfRule>
  </conditionalFormatting>
  <conditionalFormatting sqref="B34:S34">
    <cfRule type="expression" dxfId="1309" priority="138">
      <formula>$B$34="SÁBADO"</formula>
    </cfRule>
    <cfRule type="expression" dxfId="1308" priority="107">
      <formula>$B$34="DOMINGO"</formula>
    </cfRule>
    <cfRule type="expression" dxfId="1307" priority="77">
      <formula>$B$34="FERIADO"</formula>
    </cfRule>
    <cfRule type="expression" dxfId="1306" priority="28">
      <formula>$B$34="TERÇA-FEIRA"</formula>
    </cfRule>
    <cfRule type="expression" dxfId="1305" priority="27">
      <formula>$B$34="QUINTA-FEIRA"</formula>
    </cfRule>
  </conditionalFormatting>
  <conditionalFormatting sqref="B35:S35">
    <cfRule type="expression" dxfId="1304" priority="76">
      <formula>$B$35="FERIADO"</formula>
    </cfRule>
    <cfRule type="expression" dxfId="1303" priority="137">
      <formula>$B$35="SÁBADO"</formula>
    </cfRule>
    <cfRule type="expression" dxfId="1302" priority="106">
      <formula>$B$35="DOMINGO"</formula>
    </cfRule>
    <cfRule type="expression" dxfId="1301" priority="26">
      <formula>$B$35="TERÇA-FEIRA"</formula>
    </cfRule>
    <cfRule type="expression" dxfId="1300" priority="25">
      <formula>$B$35="QUINTA-FEIRA"</formula>
    </cfRule>
  </conditionalFormatting>
  <conditionalFormatting sqref="B36:S36">
    <cfRule type="expression" dxfId="1299" priority="75">
      <formula>$B$36="FERIADO"</formula>
    </cfRule>
    <cfRule type="expression" dxfId="1298" priority="136">
      <formula>$B$36="SÁBADO"</formula>
    </cfRule>
    <cfRule type="expression" dxfId="1297" priority="105">
      <formula>$B$36="DOMINGO"</formula>
    </cfRule>
    <cfRule type="expression" dxfId="1296" priority="24">
      <formula>$B$36="TERÇA-FEIRA"</formula>
    </cfRule>
    <cfRule type="expression" dxfId="1295" priority="23">
      <formula>$B$36="QUINTA-FEIRA"</formula>
    </cfRule>
  </conditionalFormatting>
  <conditionalFormatting sqref="B37:S37">
    <cfRule type="expression" dxfId="1294" priority="21">
      <formula>$B$37="QUINTA-FEIRA"</formula>
    </cfRule>
    <cfRule type="expression" dxfId="1293" priority="74">
      <formula>$B$37="FERIADO"</formula>
    </cfRule>
    <cfRule type="expression" dxfId="1292" priority="135">
      <formula>$B$37="SÁBADO"</formula>
    </cfRule>
    <cfRule type="expression" dxfId="1291" priority="104">
      <formula>$B$37="DOMINGO"</formula>
    </cfRule>
    <cfRule type="expression" dxfId="1290" priority="22">
      <formula>$B$37="TERÇA-FEIRA"</formula>
    </cfRule>
  </conditionalFormatting>
  <conditionalFormatting sqref="B38:S38">
    <cfRule type="expression" dxfId="1289" priority="19">
      <formula>$B$38="QUINTA-FEIRA"</formula>
    </cfRule>
    <cfRule type="expression" dxfId="1288" priority="73">
      <formula>$B$38="FERIADO"</formula>
    </cfRule>
    <cfRule type="expression" dxfId="1287" priority="20">
      <formula>$B$38="TERÇA-FEIRA"</formula>
    </cfRule>
    <cfRule type="expression" dxfId="1286" priority="134">
      <formula>$B$38="SÁBADO"</formula>
    </cfRule>
    <cfRule type="expression" dxfId="1285" priority="103">
      <formula>$B$38="DOMINGO"</formula>
    </cfRule>
  </conditionalFormatting>
  <conditionalFormatting sqref="B39:S39">
    <cfRule type="expression" dxfId="1284" priority="102">
      <formula>$B$39="DOMINGO"</formula>
    </cfRule>
    <cfRule type="expression" dxfId="1283" priority="18">
      <formula>$B$39="TERÇA-FEIRA"</formula>
    </cfRule>
    <cfRule type="expression" dxfId="1282" priority="72">
      <formula>$B$39="FERIADO"</formula>
    </cfRule>
    <cfRule type="expression" dxfId="1281" priority="17">
      <formula>$B$39="QUINTA-FEIRA"</formula>
    </cfRule>
    <cfRule type="expression" dxfId="1280" priority="133">
      <formula>$B$39="SÁBADO"</formula>
    </cfRule>
  </conditionalFormatting>
  <conditionalFormatting sqref="B40:S40">
    <cfRule type="expression" dxfId="1279" priority="15">
      <formula>$B$40="QUINTA-FEIRA"</formula>
    </cfRule>
    <cfRule type="expression" dxfId="1278" priority="132">
      <formula>$B$40="SÁBADO"</formula>
    </cfRule>
    <cfRule type="expression" dxfId="1277" priority="71">
      <formula>$B$40="FERIADO"</formula>
    </cfRule>
    <cfRule type="expression" dxfId="1276" priority="101">
      <formula>$B$40="DOMINGO"</formula>
    </cfRule>
    <cfRule type="expression" dxfId="1275" priority="16">
      <formula>$B$40="TERÇA-FEIRA"</formula>
    </cfRule>
  </conditionalFormatting>
  <conditionalFormatting sqref="B41:S41">
    <cfRule type="expression" dxfId="1274" priority="131">
      <formula>$B$41="SÁBADO"</formula>
    </cfRule>
    <cfRule type="expression" dxfId="1273" priority="14">
      <formula>$B$41="TERÇA-FEIRA"</formula>
    </cfRule>
    <cfRule type="expression" dxfId="1272" priority="100">
      <formula>$B$41="DOMINGO"</formula>
    </cfRule>
    <cfRule type="expression" dxfId="1271" priority="70">
      <formula>$B$41="FERIADO"</formula>
    </cfRule>
    <cfRule type="expression" dxfId="1270" priority="13">
      <formula>$B$41="QUINTA-FEIRA"</formula>
    </cfRule>
  </conditionalFormatting>
  <conditionalFormatting sqref="B42:S42">
    <cfRule type="expression" dxfId="1269" priority="69">
      <formula>$B$42="FERIADO"</formula>
    </cfRule>
    <cfRule type="expression" dxfId="1268" priority="12">
      <formula>$B$42="TERÇA-FEIRA"</formula>
    </cfRule>
    <cfRule type="expression" dxfId="1267" priority="130">
      <formula>$B$42="SÁBADO"</formula>
    </cfRule>
    <cfRule type="expression" dxfId="1266" priority="11">
      <formula>$B$42="QUINTA-FEIRA"</formula>
    </cfRule>
    <cfRule type="expression" dxfId="1265" priority="99">
      <formula>$B$42="DOMINGO"</formula>
    </cfRule>
  </conditionalFormatting>
  <conditionalFormatting sqref="B43:S43">
    <cfRule type="expression" dxfId="1264" priority="68">
      <formula>$B$43="FERIADO"</formula>
    </cfRule>
    <cfRule type="expression" dxfId="1263" priority="9">
      <formula>$B$43="QUINTA-FEIRA"</formula>
    </cfRule>
    <cfRule type="expression" dxfId="1262" priority="10">
      <formula>$B$43="TERÇA-FEIRA"</formula>
    </cfRule>
    <cfRule type="expression" dxfId="1261" priority="129">
      <formula>$B$43="SÁBADO"</formula>
    </cfRule>
    <cfRule type="expression" dxfId="1260" priority="98">
      <formula>$B$43="DOMINGO"</formula>
    </cfRule>
  </conditionalFormatting>
  <conditionalFormatting sqref="B44:S44">
    <cfRule type="expression" dxfId="1259" priority="67">
      <formula>$B$44="FERIADO"</formula>
    </cfRule>
    <cfRule type="expression" dxfId="1258" priority="97">
      <formula>$B$44="DOMINGO"</formula>
    </cfRule>
    <cfRule type="expression" dxfId="1257" priority="128">
      <formula>$B$44="SÁBADO"</formula>
    </cfRule>
    <cfRule type="expression" dxfId="1256" priority="8">
      <formula>$B$44="TERÇA-FEIRA"</formula>
    </cfRule>
    <cfRule type="expression" dxfId="1255" priority="7">
      <formula>$B$44="QUINTA-FEIRA"</formula>
    </cfRule>
  </conditionalFormatting>
  <conditionalFormatting sqref="B45:S45">
    <cfRule type="expression" dxfId="1254" priority="6">
      <formula>$B$45="TERÇA-FEIRA"</formula>
    </cfRule>
    <cfRule type="expression" dxfId="1253" priority="5">
      <formula>$B$45="QUINTA-FEIRA"</formula>
    </cfRule>
    <cfRule type="expression" dxfId="1252" priority="127">
      <formula>$B$45="SÁBADO"</formula>
    </cfRule>
    <cfRule type="expression" dxfId="1251" priority="66">
      <formula>$B$45="FERIADO"</formula>
    </cfRule>
    <cfRule type="expression" dxfId="1250" priority="96">
      <formula>$B$45="DOMINGO"</formula>
    </cfRule>
  </conditionalFormatting>
  <conditionalFormatting sqref="B46:S46">
    <cfRule type="expression" dxfId="1249" priority="95">
      <formula>$B$46="DOMINGO"</formula>
    </cfRule>
    <cfRule type="expression" dxfId="1248" priority="3">
      <formula>$B$46="QUINTA-FEIRA"</formula>
    </cfRule>
    <cfRule type="expression" dxfId="1247" priority="65">
      <formula>$B$46="FERIADO"</formula>
    </cfRule>
    <cfRule type="expression" dxfId="1246" priority="126">
      <formula>$B$46="SÁBADO"</formula>
    </cfRule>
    <cfRule type="expression" dxfId="1245" priority="4">
      <formula>$B$46="TERÇA-FEIRA"</formula>
    </cfRule>
  </conditionalFormatting>
  <conditionalFormatting sqref="B47:S47">
    <cfRule type="expression" dxfId="1244" priority="125">
      <formula>$B$47="SÁBADO"</formula>
    </cfRule>
    <cfRule type="expression" dxfId="1243" priority="2">
      <formula>$B$47="TERÇA-FEIRA"</formula>
    </cfRule>
    <cfRule type="expression" dxfId="1242" priority="1">
      <formula>$B$47="QUINTA-FEIRA"</formula>
    </cfRule>
    <cfRule type="expression" dxfId="1241" priority="64">
      <formula>$B$47="FERIADO"</formula>
    </cfRule>
    <cfRule type="expression" dxfId="1240" priority="94">
      <formula>$B$47="DOMINGO"</formula>
    </cfRule>
  </conditionalFormatting>
  <pageMargins left="0.23622047244094488" right="0.23622047244094488" top="0.19685039370078741" bottom="0.19685039370078741" header="0.31496062992125984" footer="0.31496062992125984"/>
  <pageSetup paperSize="9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DFE0D-594F-49FB-B637-28C3F1E6BEDB}">
  <dimension ref="A2:AK185"/>
  <sheetViews>
    <sheetView showGridLines="0" zoomScaleNormal="100" workbookViewId="0">
      <selection activeCell="C8" sqref="C8:G8"/>
    </sheetView>
  </sheetViews>
  <sheetFormatPr defaultColWidth="9.140625" defaultRowHeight="11.25" x14ac:dyDescent="0.2"/>
  <cols>
    <col min="1" max="1" width="9.140625" style="6"/>
    <col min="2" max="2" width="14.5703125" style="5" customWidth="1"/>
    <col min="3" max="3" width="5.7109375" style="5" customWidth="1"/>
    <col min="4" max="5" width="8.7109375" style="8" customWidth="1"/>
    <col min="6" max="6" width="7.5703125" style="8" customWidth="1"/>
    <col min="7" max="8" width="8.7109375" style="8" customWidth="1"/>
    <col min="9" max="9" width="10" style="6" customWidth="1"/>
    <col min="10" max="12" width="9.85546875" style="6" customWidth="1"/>
    <col min="13" max="13" width="10.5703125" style="6" customWidth="1"/>
    <col min="14" max="14" width="9.42578125" style="6" customWidth="1"/>
    <col min="15" max="15" width="14.28515625" style="6" customWidth="1"/>
    <col min="16" max="16" width="13.85546875" style="6" customWidth="1"/>
    <col min="17" max="18" width="9.5703125" style="6" customWidth="1"/>
    <col min="19" max="19" width="8.7109375" style="6" customWidth="1"/>
    <col min="20" max="20" width="4.85546875" style="84" bestFit="1" customWidth="1"/>
    <col min="21" max="21" width="3.28515625" style="84" customWidth="1"/>
    <col min="22" max="22" width="22.85546875" style="53" customWidth="1"/>
    <col min="23" max="23" width="15.5703125" style="84" customWidth="1"/>
    <col min="24" max="24" width="22.85546875" style="84" customWidth="1"/>
    <col min="25" max="25" width="14" style="53" customWidth="1"/>
    <col min="26" max="26" width="9.140625" style="53"/>
    <col min="27" max="27" width="11.28515625" style="53" customWidth="1"/>
    <col min="28" max="28" width="9.140625" style="53"/>
    <col min="29" max="16384" width="9.140625" style="6"/>
  </cols>
  <sheetData>
    <row r="2" spans="2:37" ht="13.5" customHeight="1" x14ac:dyDescent="0.2"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11"/>
      <c r="U2" s="11"/>
      <c r="V2" s="11"/>
      <c r="W2" s="11"/>
      <c r="X2" s="11"/>
      <c r="Y2" s="11"/>
    </row>
    <row r="3" spans="2:37" ht="13.5" customHeight="1" x14ac:dyDescent="0.2">
      <c r="C3" s="58" t="s">
        <v>20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7"/>
      <c r="S3" s="57"/>
      <c r="T3" s="12"/>
      <c r="U3" s="12"/>
      <c r="V3" s="11"/>
      <c r="W3" s="11"/>
      <c r="X3" s="11"/>
      <c r="Y3" s="11"/>
    </row>
    <row r="4" spans="2:37" ht="13.5" customHeight="1" x14ac:dyDescent="0.2">
      <c r="C4" s="14"/>
      <c r="D4" s="14"/>
      <c r="E4" s="10"/>
      <c r="F4" s="24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3"/>
      <c r="S4" s="13"/>
      <c r="T4" s="68"/>
      <c r="U4" s="68"/>
      <c r="V4" s="11"/>
      <c r="W4" s="12"/>
      <c r="X4" s="11"/>
      <c r="Y4" s="11"/>
    </row>
    <row r="5" spans="2:37" ht="13.5" customHeight="1" x14ac:dyDescent="0.2">
      <c r="C5" s="14"/>
      <c r="D5" s="14"/>
      <c r="E5" s="10"/>
      <c r="F5" s="24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3"/>
      <c r="S5" s="13"/>
      <c r="T5" s="68"/>
      <c r="U5" s="68"/>
      <c r="V5" s="11"/>
      <c r="W5" s="12"/>
      <c r="X5" s="11"/>
      <c r="Y5" s="11"/>
    </row>
    <row r="6" spans="2:37" ht="13.5" customHeight="1" x14ac:dyDescent="0.2">
      <c r="C6" s="14"/>
      <c r="D6" s="14"/>
      <c r="E6" s="10"/>
      <c r="F6" s="24"/>
      <c r="G6" s="10"/>
      <c r="H6" s="10"/>
      <c r="I6" s="89"/>
      <c r="J6" s="89"/>
      <c r="K6" s="89"/>
      <c r="L6" s="89"/>
      <c r="M6" s="10"/>
      <c r="N6" s="10"/>
      <c r="O6" s="10"/>
      <c r="P6" s="10"/>
      <c r="Q6" s="10"/>
      <c r="R6" s="13"/>
      <c r="S6" s="13"/>
      <c r="T6" s="68"/>
      <c r="U6" s="68"/>
      <c r="V6" s="11"/>
      <c r="W6" s="12"/>
      <c r="X6" s="11"/>
      <c r="Y6" s="11"/>
    </row>
    <row r="7" spans="2:37" ht="13.5" customHeight="1" x14ac:dyDescent="0.2">
      <c r="C7" s="14"/>
      <c r="D7" s="14"/>
      <c r="E7" s="10"/>
      <c r="F7" s="2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3"/>
      <c r="S7" s="13"/>
      <c r="T7" s="68"/>
      <c r="U7" s="68"/>
      <c r="V7" s="11"/>
      <c r="W7" s="12"/>
      <c r="X7" s="11"/>
      <c r="Y7" s="11"/>
    </row>
    <row r="8" spans="2:37" ht="13.5" customHeight="1" x14ac:dyDescent="0.2">
      <c r="B8" s="90" t="s">
        <v>35</v>
      </c>
      <c r="C8" s="94"/>
      <c r="D8" s="94"/>
      <c r="E8" s="94"/>
      <c r="F8" s="94"/>
      <c r="G8" s="94"/>
      <c r="H8" s="46"/>
      <c r="I8" s="46"/>
      <c r="O8" s="23"/>
      <c r="R8" s="15"/>
      <c r="S8" s="15"/>
      <c r="T8" s="68"/>
      <c r="U8" s="68"/>
      <c r="V8" s="11"/>
      <c r="Y8" s="11"/>
    </row>
    <row r="9" spans="2:37" ht="6.75" customHeight="1" x14ac:dyDescent="0.2">
      <c r="B9" s="90"/>
      <c r="C9" s="56"/>
      <c r="D9" s="56"/>
      <c r="E9" s="56"/>
      <c r="F9" s="56"/>
      <c r="G9" s="56"/>
      <c r="H9" s="46"/>
      <c r="I9" s="46"/>
      <c r="O9" s="23"/>
      <c r="R9" s="15"/>
      <c r="S9" s="15"/>
      <c r="T9" s="68"/>
      <c r="U9" s="68"/>
      <c r="V9" s="11"/>
      <c r="Y9" s="11"/>
    </row>
    <row r="10" spans="2:37" ht="13.5" customHeight="1" x14ac:dyDescent="0.2">
      <c r="B10" s="90" t="s">
        <v>36</v>
      </c>
      <c r="C10" s="94"/>
      <c r="D10" s="94"/>
      <c r="E10" s="94"/>
      <c r="F10" s="94"/>
      <c r="G10" s="94"/>
      <c r="H10" s="46"/>
      <c r="K10" s="91" t="s">
        <v>29</v>
      </c>
      <c r="L10" s="92"/>
      <c r="M10" s="92"/>
      <c r="N10" s="92"/>
      <c r="O10" s="92"/>
      <c r="P10" s="92"/>
      <c r="Q10" s="92"/>
      <c r="R10" s="92"/>
      <c r="S10" s="92"/>
      <c r="T10" s="68"/>
      <c r="U10" s="68"/>
      <c r="V10" s="11"/>
      <c r="W10" s="11"/>
      <c r="X10" s="11"/>
      <c r="Y10" s="11"/>
    </row>
    <row r="11" spans="2:37" ht="6.75" customHeight="1" x14ac:dyDescent="0.2">
      <c r="B11" s="90"/>
      <c r="C11" s="56"/>
      <c r="D11" s="56"/>
      <c r="E11" s="56"/>
      <c r="F11" s="55"/>
      <c r="G11" s="23"/>
      <c r="H11" s="46"/>
      <c r="I11" s="46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68"/>
      <c r="U11" s="68"/>
      <c r="V11" s="11"/>
      <c r="W11" s="11"/>
      <c r="X11" s="11"/>
      <c r="Y11" s="11"/>
    </row>
    <row r="12" spans="2:37" ht="13.5" customHeight="1" x14ac:dyDescent="0.2">
      <c r="B12" s="90" t="s">
        <v>37</v>
      </c>
      <c r="C12" s="54" t="s">
        <v>44</v>
      </c>
      <c r="F12" s="54"/>
      <c r="G12" s="54"/>
      <c r="H12" s="54"/>
      <c r="I12" s="54"/>
      <c r="J12" s="54"/>
      <c r="K12" s="54"/>
      <c r="L12" s="54"/>
      <c r="M12" s="54"/>
      <c r="N12" s="54"/>
      <c r="O12" s="54"/>
      <c r="R12" s="15"/>
      <c r="S12" s="15"/>
      <c r="T12" s="68"/>
      <c r="U12" s="68"/>
      <c r="V12" s="11"/>
      <c r="W12" s="11"/>
      <c r="X12" s="11"/>
      <c r="Y12" s="11"/>
      <c r="AC12" s="47"/>
      <c r="AD12" s="47"/>
      <c r="AE12" s="47"/>
      <c r="AF12" s="47"/>
      <c r="AG12" s="47"/>
      <c r="AH12" s="47"/>
      <c r="AI12" s="47"/>
      <c r="AJ12" s="47"/>
      <c r="AK12" s="47"/>
    </row>
    <row r="13" spans="2:37" ht="13.5" customHeight="1" thickBot="1" x14ac:dyDescent="0.25">
      <c r="B13" s="68"/>
      <c r="C13" s="68"/>
      <c r="D13" s="69"/>
      <c r="E13" s="68"/>
      <c r="F13" s="70"/>
      <c r="G13" s="68"/>
      <c r="H13" s="68"/>
      <c r="I13" s="71">
        <v>0</v>
      </c>
      <c r="J13" s="69"/>
      <c r="K13" s="69"/>
      <c r="L13" s="69"/>
      <c r="M13" s="72">
        <v>4.0972222222222222E-2</v>
      </c>
      <c r="N13" s="73">
        <v>4.1666666666666664E-2</v>
      </c>
      <c r="O13" s="11"/>
      <c r="P13" s="72">
        <v>8.3333333333333329E-2</v>
      </c>
      <c r="Q13" s="73">
        <v>0.25</v>
      </c>
      <c r="R13" s="69">
        <v>0.33263888888888887</v>
      </c>
      <c r="S13" s="69">
        <v>0.33333333333333331</v>
      </c>
      <c r="T13" s="68"/>
      <c r="U13" s="68"/>
      <c r="V13" s="11"/>
      <c r="W13" s="11"/>
      <c r="X13" s="11"/>
      <c r="Y13" s="11"/>
      <c r="AC13" s="47"/>
      <c r="AD13" s="47"/>
      <c r="AE13" s="47"/>
      <c r="AF13" s="47"/>
      <c r="AG13" s="47"/>
      <c r="AH13" s="47"/>
      <c r="AI13" s="47"/>
      <c r="AJ13" s="47"/>
      <c r="AK13" s="47"/>
    </row>
    <row r="14" spans="2:37" ht="13.5" customHeight="1" x14ac:dyDescent="0.2">
      <c r="B14" s="95" t="s">
        <v>28</v>
      </c>
      <c r="C14" s="103" t="s">
        <v>0</v>
      </c>
      <c r="D14" s="62" t="s">
        <v>1</v>
      </c>
      <c r="E14" s="63"/>
      <c r="F14" s="65"/>
      <c r="G14" s="62" t="s">
        <v>2</v>
      </c>
      <c r="H14" s="63"/>
      <c r="I14" s="64"/>
      <c r="J14" s="62" t="s">
        <v>33</v>
      </c>
      <c r="K14" s="63"/>
      <c r="L14" s="64"/>
      <c r="M14" s="119" t="s">
        <v>17</v>
      </c>
      <c r="N14" s="117" t="s">
        <v>3</v>
      </c>
      <c r="O14" s="125" t="s">
        <v>22</v>
      </c>
      <c r="P14" s="128" t="s">
        <v>16</v>
      </c>
      <c r="Q14" s="122" t="s">
        <v>23</v>
      </c>
      <c r="R14" s="100" t="s">
        <v>21</v>
      </c>
      <c r="S14" s="106" t="s">
        <v>34</v>
      </c>
      <c r="T14" s="12"/>
      <c r="U14" s="12"/>
      <c r="V14" s="11"/>
      <c r="W14" s="11"/>
      <c r="X14" s="85"/>
      <c r="Y14" s="11"/>
      <c r="AC14" s="47"/>
      <c r="AD14" s="47"/>
      <c r="AE14" s="47"/>
      <c r="AF14" s="47"/>
      <c r="AG14" s="47"/>
      <c r="AH14" s="47"/>
      <c r="AI14" s="47"/>
      <c r="AJ14" s="47"/>
      <c r="AK14" s="47"/>
    </row>
    <row r="15" spans="2:37" ht="13.5" customHeight="1" x14ac:dyDescent="0.2">
      <c r="B15" s="96"/>
      <c r="C15" s="104"/>
      <c r="D15" s="109" t="s">
        <v>4</v>
      </c>
      <c r="E15" s="115" t="s">
        <v>5</v>
      </c>
      <c r="F15" s="111" t="s">
        <v>24</v>
      </c>
      <c r="G15" s="113" t="s">
        <v>4</v>
      </c>
      <c r="H15" s="115" t="s">
        <v>5</v>
      </c>
      <c r="I15" s="98" t="s">
        <v>24</v>
      </c>
      <c r="J15" s="113" t="s">
        <v>4</v>
      </c>
      <c r="K15" s="115" t="s">
        <v>5</v>
      </c>
      <c r="L15" s="98" t="s">
        <v>24</v>
      </c>
      <c r="M15" s="120"/>
      <c r="N15" s="118"/>
      <c r="O15" s="126"/>
      <c r="P15" s="129"/>
      <c r="Q15" s="123" t="s">
        <v>6</v>
      </c>
      <c r="R15" s="101"/>
      <c r="S15" s="107" t="s">
        <v>7</v>
      </c>
      <c r="T15" s="12"/>
      <c r="U15" s="12"/>
      <c r="V15" s="11"/>
      <c r="W15" s="11"/>
      <c r="X15" s="11"/>
      <c r="Y15" s="11"/>
      <c r="AC15" s="47"/>
      <c r="AD15" s="47"/>
      <c r="AE15" s="47"/>
      <c r="AF15" s="47"/>
      <c r="AG15" s="47"/>
      <c r="AH15" s="47"/>
      <c r="AI15" s="47"/>
      <c r="AJ15" s="47"/>
      <c r="AK15" s="47"/>
    </row>
    <row r="16" spans="2:37" ht="13.5" customHeight="1" thickBot="1" x14ac:dyDescent="0.25">
      <c r="B16" s="97"/>
      <c r="C16" s="105"/>
      <c r="D16" s="110"/>
      <c r="E16" s="116"/>
      <c r="F16" s="112"/>
      <c r="G16" s="114"/>
      <c r="H16" s="116"/>
      <c r="I16" s="99"/>
      <c r="J16" s="114"/>
      <c r="K16" s="116"/>
      <c r="L16" s="99"/>
      <c r="M16" s="121"/>
      <c r="N16" s="99"/>
      <c r="O16" s="127"/>
      <c r="P16" s="130"/>
      <c r="Q16" s="124" t="s">
        <v>8</v>
      </c>
      <c r="R16" s="102"/>
      <c r="S16" s="108"/>
      <c r="T16" s="12"/>
      <c r="U16" s="12"/>
      <c r="V16" s="12"/>
      <c r="W16" s="12"/>
      <c r="X16" s="12"/>
      <c r="Y16" s="11"/>
      <c r="AC16" s="47"/>
      <c r="AD16" s="47"/>
      <c r="AE16" s="47"/>
      <c r="AF16" s="47"/>
      <c r="AG16" s="47"/>
      <c r="AH16" s="47"/>
      <c r="AI16" s="47"/>
      <c r="AJ16" s="47"/>
      <c r="AK16" s="47"/>
    </row>
    <row r="17" spans="2:37" ht="13.5" customHeight="1" x14ac:dyDescent="0.2">
      <c r="B17" s="27" t="s">
        <v>38</v>
      </c>
      <c r="C17" s="49">
        <v>1</v>
      </c>
      <c r="D17" s="29">
        <v>0</v>
      </c>
      <c r="E17" s="30">
        <v>0</v>
      </c>
      <c r="F17" s="31">
        <f t="shared" ref="F17:F24" si="0">IF(E17&gt;D17,SUM(E17-D17),$I$13)</f>
        <v>0</v>
      </c>
      <c r="G17" s="29">
        <v>0</v>
      </c>
      <c r="H17" s="30">
        <v>0</v>
      </c>
      <c r="I17" s="32">
        <f t="shared" ref="I17:I32" si="1">IF(H17&gt;G17,SUM(H17-G17),$I$13)</f>
        <v>0</v>
      </c>
      <c r="J17" s="29">
        <v>0</v>
      </c>
      <c r="K17" s="30">
        <v>0</v>
      </c>
      <c r="L17" s="32">
        <f>IF(K17&gt;J17,SUM(K17-J17),$I$13)</f>
        <v>0</v>
      </c>
      <c r="M17" s="33">
        <f>IF(AND(E17&gt;$I$13,G17&gt;$I$13,H17&gt;$I$13,J17&gt;$I$13),(J17-H17)+(G17-E17),IF(AND(E17&gt;$I$13,G17&gt;$I$13),G17-E17,(IF(AND(H17&gt;0,J17&gt;0),J17-H17,$I$13))))</f>
        <v>0</v>
      </c>
      <c r="N17" s="34">
        <f>(E17-D17)+(H17-G17)+(K17-J17)</f>
        <v>0</v>
      </c>
      <c r="O17" s="66">
        <f t="shared" ref="O17:O47" si="2">IF(OR(B17="SÁBADO",B17="DOMINGO",B17="FERIADO"),$I$13,IF(N17&gt;=$S$13,$P$13,IF(AND(N17&lt;=$S$13,N17&gt;$Q$13),N17-$Q$13,$I$13)))</f>
        <v>0</v>
      </c>
      <c r="P17" s="32" t="str">
        <f>IF(T17&lt;=0,"0:00",N17-$S$13)</f>
        <v>0:00</v>
      </c>
      <c r="Q17" s="50">
        <f t="shared" ref="Q17:Q47" si="3">IF(B17="SÁBADO",N17,IF(B17="DOMINGO",N17,IF(B17="FERIADO",N17,P17)))</f>
        <v>0</v>
      </c>
      <c r="R17" s="51">
        <f t="shared" ref="R17:R47" si="4">IF(W17&lt;$I$13,$I$13,IF(AND(N17&gt;=$S$13,M17&lt;=$M$13),W17,Q17))</f>
        <v>0</v>
      </c>
      <c r="S17" s="35">
        <f>R17</f>
        <v>0</v>
      </c>
      <c r="T17" s="86">
        <f t="shared" ref="T17:T45" si="5">N17-$S$13</f>
        <v>-0.33333333333333331</v>
      </c>
      <c r="U17" s="86"/>
      <c r="V17" s="87">
        <f t="shared" ref="V17:V47" si="6">$Q$13-N17</f>
        <v>0.25</v>
      </c>
      <c r="W17" s="86">
        <f t="shared" ref="W17:W47" si="7">IF(AND(N17&gt;=$S$13,M17&gt;$M$13),Q17,Q17-($N$13-M17))</f>
        <v>-4.1666666666666664E-2</v>
      </c>
      <c r="X17" s="11"/>
      <c r="Y17" s="74">
        <f t="shared" ref="Y17:Y47" si="8">IF(G17&gt;0,G17-E17,$I$13)</f>
        <v>0</v>
      </c>
      <c r="Z17" s="74">
        <f t="shared" ref="Z17:Z47" si="9">IF(J17&gt;0,J17-H17,$I$13)</f>
        <v>0</v>
      </c>
      <c r="AA17" s="75">
        <f>Y17+Z17</f>
        <v>0</v>
      </c>
      <c r="AC17" s="47"/>
      <c r="AD17" s="47"/>
      <c r="AE17" s="47"/>
      <c r="AF17" s="47"/>
      <c r="AG17" s="47"/>
      <c r="AH17" s="47"/>
      <c r="AI17" s="47"/>
      <c r="AJ17" s="47"/>
      <c r="AK17" s="47"/>
    </row>
    <row r="18" spans="2:37" ht="13.5" customHeight="1" x14ac:dyDescent="0.2">
      <c r="B18" s="27" t="s">
        <v>38</v>
      </c>
      <c r="C18" s="28">
        <v>2</v>
      </c>
      <c r="D18" s="29">
        <v>0</v>
      </c>
      <c r="E18" s="30">
        <v>0</v>
      </c>
      <c r="F18" s="31">
        <f t="shared" si="0"/>
        <v>0</v>
      </c>
      <c r="G18" s="29">
        <v>0</v>
      </c>
      <c r="H18" s="30">
        <v>0</v>
      </c>
      <c r="I18" s="32">
        <f t="shared" si="1"/>
        <v>0</v>
      </c>
      <c r="J18" s="29">
        <v>0</v>
      </c>
      <c r="K18" s="30">
        <v>0</v>
      </c>
      <c r="L18" s="32">
        <f>IF(K18&gt;J18,SUM(K18-J18),$I$13)</f>
        <v>0</v>
      </c>
      <c r="M18" s="33">
        <f t="shared" ref="M18:M38" si="10">IF(AND(E18&gt;$I$13,G18&gt;$I$13,H18&gt;$I$13,J18&gt;$I$13),(J18-H18)+(G18-E18),IF(AND(E18&gt;$I$13,G18&gt;$I$13),G18-E18,(IF(AND(H18&gt;0,J18&gt;0),J18-H18,$I$13))))</f>
        <v>0</v>
      </c>
      <c r="N18" s="34">
        <f t="shared" ref="N18:N47" si="11">(E18-D18)+(H18-G18)+(K18-J18)</f>
        <v>0</v>
      </c>
      <c r="O18" s="34">
        <f t="shared" si="2"/>
        <v>0</v>
      </c>
      <c r="P18" s="32" t="str">
        <f t="shared" ref="P18:P47" si="12">IF(T18&lt;=0,"0:00",N18-$S$13)</f>
        <v>0:00</v>
      </c>
      <c r="Q18" s="34">
        <f t="shared" si="3"/>
        <v>0</v>
      </c>
      <c r="R18" s="32">
        <f t="shared" si="4"/>
        <v>0</v>
      </c>
      <c r="S18" s="35">
        <f t="shared" ref="S18:S47" si="13">R18</f>
        <v>0</v>
      </c>
      <c r="T18" s="86">
        <f t="shared" si="5"/>
        <v>-0.33333333333333331</v>
      </c>
      <c r="U18" s="86"/>
      <c r="V18" s="87">
        <f t="shared" si="6"/>
        <v>0.25</v>
      </c>
      <c r="W18" s="86">
        <f t="shared" si="7"/>
        <v>-4.1666666666666664E-2</v>
      </c>
      <c r="X18" s="86">
        <f t="shared" ref="X18:X47" si="14">IF(W18&lt;$I$13,$I$13,IF(AND(N18&gt;=$S$13,M18&gt;$M$13),W18,Q18))</f>
        <v>0</v>
      </c>
      <c r="Y18" s="74">
        <f t="shared" si="8"/>
        <v>0</v>
      </c>
      <c r="Z18" s="74">
        <f t="shared" si="9"/>
        <v>0</v>
      </c>
      <c r="AA18" s="75">
        <f t="shared" ref="AA18:AA47" si="15">Y18+Z18</f>
        <v>0</v>
      </c>
      <c r="AC18" s="47"/>
      <c r="AD18" s="47"/>
      <c r="AE18" s="47"/>
      <c r="AF18" s="47"/>
      <c r="AG18" s="47"/>
      <c r="AH18" s="47"/>
      <c r="AI18" s="47"/>
      <c r="AJ18" s="47"/>
      <c r="AK18" s="47"/>
    </row>
    <row r="19" spans="2:37" ht="13.5" customHeight="1" x14ac:dyDescent="0.2">
      <c r="B19" s="27" t="s">
        <v>9</v>
      </c>
      <c r="C19" s="28">
        <v>3</v>
      </c>
      <c r="D19" s="29">
        <v>0</v>
      </c>
      <c r="E19" s="30">
        <v>0</v>
      </c>
      <c r="F19" s="31">
        <f t="shared" si="0"/>
        <v>0</v>
      </c>
      <c r="G19" s="29">
        <v>0</v>
      </c>
      <c r="H19" s="30">
        <v>0</v>
      </c>
      <c r="I19" s="32">
        <f t="shared" si="1"/>
        <v>0</v>
      </c>
      <c r="J19" s="29">
        <v>0</v>
      </c>
      <c r="K19" s="30">
        <v>0</v>
      </c>
      <c r="L19" s="32">
        <f t="shared" ref="L19" si="16">IF(K19&gt;J19,SUM(K19-J19),$I$13)</f>
        <v>0</v>
      </c>
      <c r="M19" s="33">
        <f t="shared" si="10"/>
        <v>0</v>
      </c>
      <c r="N19" s="34">
        <f t="shared" si="11"/>
        <v>0</v>
      </c>
      <c r="O19" s="34">
        <f t="shared" si="2"/>
        <v>0</v>
      </c>
      <c r="P19" s="32" t="str">
        <f t="shared" si="12"/>
        <v>0:00</v>
      </c>
      <c r="Q19" s="34">
        <f t="shared" si="3"/>
        <v>0</v>
      </c>
      <c r="R19" s="32">
        <f t="shared" si="4"/>
        <v>0</v>
      </c>
      <c r="S19" s="35">
        <f t="shared" si="13"/>
        <v>0</v>
      </c>
      <c r="T19" s="86">
        <f t="shared" si="5"/>
        <v>-0.33333333333333331</v>
      </c>
      <c r="U19" s="86"/>
      <c r="V19" s="87">
        <f t="shared" si="6"/>
        <v>0.25</v>
      </c>
      <c r="W19" s="86">
        <f t="shared" si="7"/>
        <v>-4.1666666666666664E-2</v>
      </c>
      <c r="X19" s="86">
        <f t="shared" si="14"/>
        <v>0</v>
      </c>
      <c r="Y19" s="74">
        <f t="shared" si="8"/>
        <v>0</v>
      </c>
      <c r="Z19" s="74">
        <f t="shared" si="9"/>
        <v>0</v>
      </c>
      <c r="AA19" s="75">
        <f t="shared" si="15"/>
        <v>0</v>
      </c>
      <c r="AB19" s="76"/>
      <c r="AC19" s="77"/>
      <c r="AD19" s="47"/>
      <c r="AE19" s="47"/>
      <c r="AF19" s="47"/>
      <c r="AG19" s="47"/>
      <c r="AH19" s="47"/>
      <c r="AI19" s="47"/>
      <c r="AJ19" s="47"/>
      <c r="AK19" s="47"/>
    </row>
    <row r="20" spans="2:37" ht="13.5" customHeight="1" x14ac:dyDescent="0.2">
      <c r="B20" s="27" t="s">
        <v>10</v>
      </c>
      <c r="C20" s="25">
        <v>4</v>
      </c>
      <c r="D20" s="29">
        <v>0</v>
      </c>
      <c r="E20" s="30">
        <v>0</v>
      </c>
      <c r="F20" s="31">
        <f t="shared" si="0"/>
        <v>0</v>
      </c>
      <c r="G20" s="29">
        <v>0</v>
      </c>
      <c r="H20" s="30">
        <v>0</v>
      </c>
      <c r="I20" s="32">
        <f t="shared" si="1"/>
        <v>0</v>
      </c>
      <c r="J20" s="29">
        <v>0</v>
      </c>
      <c r="K20" s="30">
        <v>0</v>
      </c>
      <c r="L20" s="32">
        <f>IF(K20&gt;J20,SUM(K20-J20),$I$13)</f>
        <v>0</v>
      </c>
      <c r="M20" s="33">
        <f t="shared" si="10"/>
        <v>0</v>
      </c>
      <c r="N20" s="34">
        <f>(E20-D20)+(H20-G20)+(K20-J20)</f>
        <v>0</v>
      </c>
      <c r="O20" s="34">
        <f t="shared" si="2"/>
        <v>0</v>
      </c>
      <c r="P20" s="32" t="str">
        <f t="shared" si="12"/>
        <v>0:00</v>
      </c>
      <c r="Q20" s="34">
        <f>IF(B20="SÁBADO",N20,IF(B20="DOMINGO",N20,IF(B20="FERIADO",N20,P20)))</f>
        <v>0</v>
      </c>
      <c r="R20" s="32">
        <f t="shared" si="4"/>
        <v>0</v>
      </c>
      <c r="S20" s="35">
        <f t="shared" si="13"/>
        <v>0</v>
      </c>
      <c r="T20" s="86">
        <f t="shared" si="5"/>
        <v>-0.33333333333333331</v>
      </c>
      <c r="U20" s="86"/>
      <c r="V20" s="87">
        <f t="shared" si="6"/>
        <v>0.25</v>
      </c>
      <c r="W20" s="86">
        <f t="shared" si="7"/>
        <v>-4.1666666666666664E-2</v>
      </c>
      <c r="X20" s="86">
        <f t="shared" si="14"/>
        <v>0</v>
      </c>
      <c r="Y20" s="74">
        <f t="shared" si="8"/>
        <v>0</v>
      </c>
      <c r="Z20" s="74">
        <f t="shared" si="9"/>
        <v>0</v>
      </c>
      <c r="AA20" s="75">
        <f t="shared" si="15"/>
        <v>0</v>
      </c>
      <c r="AC20" s="47"/>
      <c r="AD20" s="47"/>
      <c r="AE20" s="47"/>
      <c r="AF20" s="47"/>
      <c r="AG20" s="47"/>
      <c r="AH20" s="47"/>
      <c r="AI20" s="47"/>
      <c r="AJ20" s="47"/>
      <c r="AK20" s="47"/>
    </row>
    <row r="21" spans="2:37" ht="13.5" customHeight="1" x14ac:dyDescent="0.2">
      <c r="B21" s="27" t="s">
        <v>11</v>
      </c>
      <c r="C21" s="28">
        <v>5</v>
      </c>
      <c r="D21" s="29">
        <v>0</v>
      </c>
      <c r="E21" s="30">
        <v>0</v>
      </c>
      <c r="F21" s="31">
        <f t="shared" si="0"/>
        <v>0</v>
      </c>
      <c r="G21" s="29">
        <v>0</v>
      </c>
      <c r="H21" s="30">
        <v>0</v>
      </c>
      <c r="I21" s="32">
        <f t="shared" si="1"/>
        <v>0</v>
      </c>
      <c r="J21" s="29">
        <v>0</v>
      </c>
      <c r="K21" s="30">
        <v>0</v>
      </c>
      <c r="L21" s="32">
        <f>IF(K21&gt;J21,SUM(K21-J21),$I$13)</f>
        <v>0</v>
      </c>
      <c r="M21" s="33">
        <f t="shared" si="10"/>
        <v>0</v>
      </c>
      <c r="N21" s="34">
        <f t="shared" si="11"/>
        <v>0</v>
      </c>
      <c r="O21" s="34">
        <f t="shared" si="2"/>
        <v>0</v>
      </c>
      <c r="P21" s="32" t="str">
        <f t="shared" si="12"/>
        <v>0:00</v>
      </c>
      <c r="Q21" s="34" t="str">
        <f t="shared" si="3"/>
        <v>0:00</v>
      </c>
      <c r="R21" s="32">
        <f t="shared" si="4"/>
        <v>0</v>
      </c>
      <c r="S21" s="35">
        <f t="shared" si="13"/>
        <v>0</v>
      </c>
      <c r="T21" s="86">
        <f t="shared" si="5"/>
        <v>-0.33333333333333331</v>
      </c>
      <c r="U21" s="86"/>
      <c r="V21" s="87">
        <f t="shared" si="6"/>
        <v>0.25</v>
      </c>
      <c r="W21" s="86">
        <f t="shared" si="7"/>
        <v>-4.1666666666666664E-2</v>
      </c>
      <c r="X21" s="86">
        <f t="shared" si="14"/>
        <v>0</v>
      </c>
      <c r="Y21" s="74">
        <f t="shared" si="8"/>
        <v>0</v>
      </c>
      <c r="Z21" s="74">
        <f t="shared" si="9"/>
        <v>0</v>
      </c>
      <c r="AA21" s="75">
        <f t="shared" si="15"/>
        <v>0</v>
      </c>
      <c r="AC21" s="47"/>
      <c r="AD21" s="47"/>
      <c r="AE21" s="47"/>
      <c r="AF21" s="47"/>
      <c r="AG21" s="47"/>
      <c r="AH21" s="47"/>
      <c r="AI21" s="47"/>
      <c r="AJ21" s="47"/>
      <c r="AK21" s="47"/>
    </row>
    <row r="22" spans="2:37" ht="13.5" customHeight="1" x14ac:dyDescent="0.2">
      <c r="B22" s="27" t="s">
        <v>12</v>
      </c>
      <c r="C22" s="28">
        <v>6</v>
      </c>
      <c r="D22" s="29">
        <v>0</v>
      </c>
      <c r="E22" s="30">
        <v>0</v>
      </c>
      <c r="F22" s="31">
        <f t="shared" si="0"/>
        <v>0</v>
      </c>
      <c r="G22" s="29">
        <v>0</v>
      </c>
      <c r="H22" s="30">
        <v>0</v>
      </c>
      <c r="I22" s="32">
        <f t="shared" si="1"/>
        <v>0</v>
      </c>
      <c r="J22" s="29">
        <v>0</v>
      </c>
      <c r="K22" s="30">
        <v>0</v>
      </c>
      <c r="L22" s="32">
        <f>IF(K22&gt;J22,SUM(K22-J22),$I$13)</f>
        <v>0</v>
      </c>
      <c r="M22" s="33">
        <f t="shared" si="10"/>
        <v>0</v>
      </c>
      <c r="N22" s="34">
        <f t="shared" si="11"/>
        <v>0</v>
      </c>
      <c r="O22" s="34">
        <f t="shared" si="2"/>
        <v>0</v>
      </c>
      <c r="P22" s="32" t="str">
        <f t="shared" si="12"/>
        <v>0:00</v>
      </c>
      <c r="Q22" s="34" t="str">
        <f t="shared" si="3"/>
        <v>0:00</v>
      </c>
      <c r="R22" s="32">
        <f t="shared" si="4"/>
        <v>0</v>
      </c>
      <c r="S22" s="35">
        <f t="shared" si="13"/>
        <v>0</v>
      </c>
      <c r="T22" s="86">
        <f t="shared" si="5"/>
        <v>-0.33333333333333331</v>
      </c>
      <c r="U22" s="86"/>
      <c r="V22" s="87">
        <f t="shared" si="6"/>
        <v>0.25</v>
      </c>
      <c r="W22" s="86">
        <f t="shared" si="7"/>
        <v>-4.1666666666666664E-2</v>
      </c>
      <c r="X22" s="86">
        <f t="shared" si="14"/>
        <v>0</v>
      </c>
      <c r="Y22" s="74">
        <f t="shared" si="8"/>
        <v>0</v>
      </c>
      <c r="Z22" s="74">
        <f t="shared" si="9"/>
        <v>0</v>
      </c>
      <c r="AA22" s="75">
        <f t="shared" si="15"/>
        <v>0</v>
      </c>
      <c r="AC22" s="47"/>
      <c r="AD22" s="47"/>
      <c r="AE22" s="47"/>
      <c r="AF22" s="47"/>
      <c r="AG22" s="47"/>
      <c r="AH22" s="47"/>
      <c r="AI22" s="47"/>
      <c r="AJ22" s="47"/>
      <c r="AK22" s="47"/>
    </row>
    <row r="23" spans="2:37" ht="13.5" customHeight="1" x14ac:dyDescent="0.2">
      <c r="B23" s="27" t="s">
        <v>13</v>
      </c>
      <c r="C23" s="28">
        <v>7</v>
      </c>
      <c r="D23" s="29">
        <v>0</v>
      </c>
      <c r="E23" s="30">
        <v>0</v>
      </c>
      <c r="F23" s="31">
        <f t="shared" si="0"/>
        <v>0</v>
      </c>
      <c r="G23" s="29">
        <v>0</v>
      </c>
      <c r="H23" s="30">
        <v>0</v>
      </c>
      <c r="I23" s="32">
        <f t="shared" si="1"/>
        <v>0</v>
      </c>
      <c r="J23" s="29">
        <v>0</v>
      </c>
      <c r="K23" s="30">
        <v>0</v>
      </c>
      <c r="L23" s="32">
        <f t="shared" ref="L23" si="17">IF(K23&gt;J23,SUM(K23-J23),$I$13)</f>
        <v>0</v>
      </c>
      <c r="M23" s="33">
        <f t="shared" si="10"/>
        <v>0</v>
      </c>
      <c r="N23" s="34">
        <f t="shared" si="11"/>
        <v>0</v>
      </c>
      <c r="O23" s="34">
        <f t="shared" si="2"/>
        <v>0</v>
      </c>
      <c r="P23" s="32" t="str">
        <f t="shared" si="12"/>
        <v>0:00</v>
      </c>
      <c r="Q23" s="34" t="str">
        <f t="shared" si="3"/>
        <v>0:00</v>
      </c>
      <c r="R23" s="32">
        <f t="shared" si="4"/>
        <v>0</v>
      </c>
      <c r="S23" s="35">
        <f t="shared" si="13"/>
        <v>0</v>
      </c>
      <c r="T23" s="86">
        <f t="shared" si="5"/>
        <v>-0.33333333333333331</v>
      </c>
      <c r="U23" s="86"/>
      <c r="V23" s="87">
        <f t="shared" si="6"/>
        <v>0.25</v>
      </c>
      <c r="W23" s="86">
        <f t="shared" si="7"/>
        <v>-4.1666666666666664E-2</v>
      </c>
      <c r="X23" s="86">
        <f t="shared" si="14"/>
        <v>0</v>
      </c>
      <c r="Y23" s="74">
        <f t="shared" si="8"/>
        <v>0</v>
      </c>
      <c r="Z23" s="74">
        <f t="shared" si="9"/>
        <v>0</v>
      </c>
      <c r="AA23" s="75">
        <f t="shared" si="15"/>
        <v>0</v>
      </c>
      <c r="AC23" s="47"/>
      <c r="AD23" s="47"/>
      <c r="AE23" s="47"/>
      <c r="AF23" s="47"/>
      <c r="AG23" s="47"/>
      <c r="AH23" s="47"/>
      <c r="AI23" s="47"/>
      <c r="AJ23" s="47"/>
      <c r="AK23" s="47"/>
    </row>
    <row r="24" spans="2:37" ht="13.5" customHeight="1" x14ac:dyDescent="0.2">
      <c r="B24" s="27" t="s">
        <v>14</v>
      </c>
      <c r="C24" s="28">
        <v>8</v>
      </c>
      <c r="D24" s="29">
        <v>0</v>
      </c>
      <c r="E24" s="30">
        <v>0</v>
      </c>
      <c r="F24" s="31">
        <f t="shared" si="0"/>
        <v>0</v>
      </c>
      <c r="G24" s="29">
        <v>0</v>
      </c>
      <c r="H24" s="30">
        <v>0</v>
      </c>
      <c r="I24" s="32">
        <f t="shared" si="1"/>
        <v>0</v>
      </c>
      <c r="J24" s="29">
        <v>0</v>
      </c>
      <c r="K24" s="30">
        <v>0</v>
      </c>
      <c r="L24" s="32">
        <f>IF(K24&gt;J24,SUM(K24-J24),$I$13)</f>
        <v>0</v>
      </c>
      <c r="M24" s="33">
        <f t="shared" si="10"/>
        <v>0</v>
      </c>
      <c r="N24" s="34">
        <f t="shared" si="11"/>
        <v>0</v>
      </c>
      <c r="O24" s="34">
        <f t="shared" si="2"/>
        <v>0</v>
      </c>
      <c r="P24" s="32" t="str">
        <f t="shared" si="12"/>
        <v>0:00</v>
      </c>
      <c r="Q24" s="34" t="str">
        <f t="shared" si="3"/>
        <v>0:00</v>
      </c>
      <c r="R24" s="32">
        <f t="shared" si="4"/>
        <v>0</v>
      </c>
      <c r="S24" s="35">
        <f t="shared" si="13"/>
        <v>0</v>
      </c>
      <c r="T24" s="86">
        <f t="shared" si="5"/>
        <v>-0.33333333333333331</v>
      </c>
      <c r="U24" s="86"/>
      <c r="V24" s="87">
        <f t="shared" si="6"/>
        <v>0.25</v>
      </c>
      <c r="W24" s="86">
        <f t="shared" si="7"/>
        <v>-4.1666666666666664E-2</v>
      </c>
      <c r="X24" s="86">
        <f t="shared" si="14"/>
        <v>0</v>
      </c>
      <c r="Y24" s="74">
        <f t="shared" si="8"/>
        <v>0</v>
      </c>
      <c r="Z24" s="74">
        <f t="shared" si="9"/>
        <v>0</v>
      </c>
      <c r="AA24" s="75">
        <f t="shared" si="15"/>
        <v>0</v>
      </c>
      <c r="AC24" s="47"/>
      <c r="AD24" s="47"/>
      <c r="AE24" s="47"/>
      <c r="AF24" s="47"/>
      <c r="AG24" s="47"/>
      <c r="AH24" s="47"/>
      <c r="AI24" s="47"/>
      <c r="AJ24" s="47"/>
      <c r="AK24" s="47"/>
    </row>
    <row r="25" spans="2:37" ht="13.5" customHeight="1" x14ac:dyDescent="0.2">
      <c r="B25" s="27" t="s">
        <v>15</v>
      </c>
      <c r="C25" s="28">
        <v>9</v>
      </c>
      <c r="D25" s="29">
        <v>0</v>
      </c>
      <c r="E25" s="30">
        <v>0</v>
      </c>
      <c r="F25" s="31">
        <f t="shared" ref="F25:F28" si="18">IF(E25&gt;D25,SUM(E25-D25),$I$13)</f>
        <v>0</v>
      </c>
      <c r="G25" s="29">
        <v>0</v>
      </c>
      <c r="H25" s="30">
        <v>0</v>
      </c>
      <c r="I25" s="32">
        <f t="shared" si="1"/>
        <v>0</v>
      </c>
      <c r="J25" s="29">
        <v>0</v>
      </c>
      <c r="K25" s="30">
        <v>0</v>
      </c>
      <c r="L25" s="32">
        <f>IF(K25&gt;J25,SUM(K25-J25),$I$13)</f>
        <v>0</v>
      </c>
      <c r="M25" s="33">
        <f t="shared" si="10"/>
        <v>0</v>
      </c>
      <c r="N25" s="34">
        <f t="shared" si="11"/>
        <v>0</v>
      </c>
      <c r="O25" s="34">
        <f t="shared" si="2"/>
        <v>0</v>
      </c>
      <c r="P25" s="32" t="str">
        <f t="shared" si="12"/>
        <v>0:00</v>
      </c>
      <c r="Q25" s="34" t="str">
        <f t="shared" si="3"/>
        <v>0:00</v>
      </c>
      <c r="R25" s="32">
        <f t="shared" si="4"/>
        <v>0</v>
      </c>
      <c r="S25" s="35">
        <f t="shared" si="13"/>
        <v>0</v>
      </c>
      <c r="T25" s="86">
        <f t="shared" si="5"/>
        <v>-0.33333333333333331</v>
      </c>
      <c r="U25" s="86"/>
      <c r="V25" s="87">
        <f t="shared" si="6"/>
        <v>0.25</v>
      </c>
      <c r="W25" s="86">
        <f t="shared" si="7"/>
        <v>-4.1666666666666664E-2</v>
      </c>
      <c r="X25" s="86">
        <f t="shared" si="14"/>
        <v>0</v>
      </c>
      <c r="Y25" s="74">
        <f t="shared" si="8"/>
        <v>0</v>
      </c>
      <c r="Z25" s="74">
        <f t="shared" si="9"/>
        <v>0</v>
      </c>
      <c r="AA25" s="75">
        <f t="shared" si="15"/>
        <v>0</v>
      </c>
      <c r="AC25" s="47"/>
      <c r="AD25" s="47"/>
      <c r="AE25" s="47"/>
      <c r="AF25" s="47"/>
      <c r="AG25" s="47"/>
      <c r="AH25" s="47"/>
      <c r="AI25" s="47"/>
      <c r="AJ25" s="47"/>
      <c r="AK25" s="47"/>
    </row>
    <row r="26" spans="2:37" ht="13.5" customHeight="1" x14ac:dyDescent="0.2">
      <c r="B26" s="27" t="s">
        <v>9</v>
      </c>
      <c r="C26" s="28">
        <v>10</v>
      </c>
      <c r="D26" s="29">
        <v>0</v>
      </c>
      <c r="E26" s="30">
        <v>0</v>
      </c>
      <c r="F26" s="31">
        <f t="shared" si="18"/>
        <v>0</v>
      </c>
      <c r="G26" s="29">
        <v>0</v>
      </c>
      <c r="H26" s="30">
        <v>0</v>
      </c>
      <c r="I26" s="32">
        <f t="shared" si="1"/>
        <v>0</v>
      </c>
      <c r="J26" s="29">
        <v>0</v>
      </c>
      <c r="K26" s="30">
        <v>0</v>
      </c>
      <c r="L26" s="32">
        <f t="shared" ref="L26" si="19">IF(K26&gt;J26,SUM(K26-J26),$I$13)</f>
        <v>0</v>
      </c>
      <c r="M26" s="33">
        <f t="shared" si="10"/>
        <v>0</v>
      </c>
      <c r="N26" s="34">
        <f>(E26-D26)+(H26-G26)+(K26-J26)</f>
        <v>0</v>
      </c>
      <c r="O26" s="34">
        <f t="shared" si="2"/>
        <v>0</v>
      </c>
      <c r="P26" s="32" t="str">
        <f t="shared" si="12"/>
        <v>0:00</v>
      </c>
      <c r="Q26" s="34">
        <f t="shared" si="3"/>
        <v>0</v>
      </c>
      <c r="R26" s="32">
        <f t="shared" si="4"/>
        <v>0</v>
      </c>
      <c r="S26" s="35">
        <f t="shared" si="13"/>
        <v>0</v>
      </c>
      <c r="T26" s="86">
        <f t="shared" si="5"/>
        <v>-0.33333333333333331</v>
      </c>
      <c r="U26" s="86"/>
      <c r="V26" s="87">
        <f t="shared" si="6"/>
        <v>0.25</v>
      </c>
      <c r="W26" s="86">
        <f t="shared" si="7"/>
        <v>-4.1666666666666664E-2</v>
      </c>
      <c r="X26" s="86">
        <f t="shared" si="14"/>
        <v>0</v>
      </c>
      <c r="Y26" s="74">
        <f t="shared" si="8"/>
        <v>0</v>
      </c>
      <c r="Z26" s="74">
        <f t="shared" si="9"/>
        <v>0</v>
      </c>
      <c r="AA26" s="75">
        <f t="shared" si="15"/>
        <v>0</v>
      </c>
      <c r="AC26" s="47"/>
      <c r="AD26" s="47"/>
      <c r="AE26" s="47"/>
      <c r="AF26" s="47"/>
      <c r="AG26" s="47"/>
      <c r="AH26" s="47"/>
      <c r="AI26" s="47"/>
      <c r="AJ26" s="47"/>
      <c r="AK26" s="47"/>
    </row>
    <row r="27" spans="2:37" ht="13.5" customHeight="1" x14ac:dyDescent="0.2">
      <c r="B27" s="27" t="s">
        <v>10</v>
      </c>
      <c r="C27" s="28">
        <v>11</v>
      </c>
      <c r="D27" s="29">
        <v>0</v>
      </c>
      <c r="E27" s="30">
        <v>0</v>
      </c>
      <c r="F27" s="31">
        <f t="shared" si="18"/>
        <v>0</v>
      </c>
      <c r="G27" s="29">
        <v>0</v>
      </c>
      <c r="H27" s="30">
        <v>0</v>
      </c>
      <c r="I27" s="32">
        <f t="shared" si="1"/>
        <v>0</v>
      </c>
      <c r="J27" s="29">
        <v>0</v>
      </c>
      <c r="K27" s="30">
        <v>0</v>
      </c>
      <c r="L27" s="32">
        <f t="shared" ref="L27:L28" si="20">IF(K27&gt;J27,SUM(K27-J27),$I$13)</f>
        <v>0</v>
      </c>
      <c r="M27" s="33">
        <f t="shared" si="10"/>
        <v>0</v>
      </c>
      <c r="N27" s="34">
        <f t="shared" si="11"/>
        <v>0</v>
      </c>
      <c r="O27" s="34">
        <f t="shared" si="2"/>
        <v>0</v>
      </c>
      <c r="P27" s="32" t="str">
        <f t="shared" si="12"/>
        <v>0:00</v>
      </c>
      <c r="Q27" s="34">
        <f t="shared" si="3"/>
        <v>0</v>
      </c>
      <c r="R27" s="32">
        <f t="shared" si="4"/>
        <v>0</v>
      </c>
      <c r="S27" s="35">
        <f t="shared" si="13"/>
        <v>0</v>
      </c>
      <c r="T27" s="86">
        <f t="shared" si="5"/>
        <v>-0.33333333333333331</v>
      </c>
      <c r="U27" s="86"/>
      <c r="V27" s="87">
        <f t="shared" si="6"/>
        <v>0.25</v>
      </c>
      <c r="W27" s="86">
        <f t="shared" si="7"/>
        <v>-4.1666666666666664E-2</v>
      </c>
      <c r="X27" s="86">
        <f t="shared" si="14"/>
        <v>0</v>
      </c>
      <c r="Y27" s="74">
        <f t="shared" si="8"/>
        <v>0</v>
      </c>
      <c r="Z27" s="74">
        <f t="shared" si="9"/>
        <v>0</v>
      </c>
      <c r="AA27" s="75">
        <f t="shared" si="15"/>
        <v>0</v>
      </c>
      <c r="AC27" s="47"/>
      <c r="AD27" s="47"/>
      <c r="AE27" s="47"/>
      <c r="AF27" s="47"/>
      <c r="AG27" s="47"/>
      <c r="AH27" s="47"/>
      <c r="AI27" s="47"/>
      <c r="AJ27" s="47"/>
      <c r="AK27" s="47"/>
    </row>
    <row r="28" spans="2:37" ht="13.5" customHeight="1" x14ac:dyDescent="0.2">
      <c r="B28" s="27" t="s">
        <v>11</v>
      </c>
      <c r="C28" s="28">
        <v>12</v>
      </c>
      <c r="D28" s="29">
        <v>0</v>
      </c>
      <c r="E28" s="30">
        <v>0</v>
      </c>
      <c r="F28" s="31">
        <f t="shared" si="18"/>
        <v>0</v>
      </c>
      <c r="G28" s="29">
        <v>0</v>
      </c>
      <c r="H28" s="30">
        <v>0</v>
      </c>
      <c r="I28" s="32">
        <f t="shared" si="1"/>
        <v>0</v>
      </c>
      <c r="J28" s="29">
        <v>0</v>
      </c>
      <c r="K28" s="30">
        <v>0</v>
      </c>
      <c r="L28" s="67">
        <f t="shared" si="20"/>
        <v>0</v>
      </c>
      <c r="M28" s="33">
        <f>IF(AND(E28&gt;$I$13,G28&gt;$I$13,H28&gt;$I$13,J28&gt;$I$13),(J28-H28)+(G28-E28),IF(AND(E28&gt;$I$13,G28&gt;$I$13),G28-E28,(IF(AND(H28&gt;0,J28&gt;0),J28-H28,$I$13))))</f>
        <v>0</v>
      </c>
      <c r="N28" s="34">
        <f t="shared" si="11"/>
        <v>0</v>
      </c>
      <c r="O28" s="34">
        <f t="shared" si="2"/>
        <v>0</v>
      </c>
      <c r="P28" s="32" t="str">
        <f t="shared" si="12"/>
        <v>0:00</v>
      </c>
      <c r="Q28" s="34" t="str">
        <f t="shared" si="3"/>
        <v>0:00</v>
      </c>
      <c r="R28" s="32">
        <f t="shared" si="4"/>
        <v>0</v>
      </c>
      <c r="S28" s="35">
        <f>R28</f>
        <v>0</v>
      </c>
      <c r="T28" s="86">
        <f t="shared" si="5"/>
        <v>-0.33333333333333331</v>
      </c>
      <c r="U28" s="86"/>
      <c r="V28" s="87">
        <f t="shared" si="6"/>
        <v>0.25</v>
      </c>
      <c r="W28" s="86">
        <f t="shared" si="7"/>
        <v>-4.1666666666666664E-2</v>
      </c>
      <c r="X28" s="86">
        <f t="shared" si="14"/>
        <v>0</v>
      </c>
      <c r="Y28" s="74">
        <f t="shared" si="8"/>
        <v>0</v>
      </c>
      <c r="Z28" s="74">
        <f t="shared" si="9"/>
        <v>0</v>
      </c>
      <c r="AA28" s="75">
        <f t="shared" si="15"/>
        <v>0</v>
      </c>
      <c r="AC28" s="47"/>
      <c r="AD28" s="47"/>
      <c r="AE28" s="47"/>
      <c r="AF28" s="47"/>
      <c r="AG28" s="47"/>
      <c r="AH28" s="47"/>
      <c r="AI28" s="47"/>
      <c r="AJ28" s="47"/>
      <c r="AK28" s="47"/>
    </row>
    <row r="29" spans="2:37" ht="13.5" customHeight="1" x14ac:dyDescent="0.2">
      <c r="B29" s="27" t="s">
        <v>12</v>
      </c>
      <c r="C29" s="28">
        <v>13</v>
      </c>
      <c r="D29" s="29">
        <v>0</v>
      </c>
      <c r="E29" s="30">
        <v>0</v>
      </c>
      <c r="F29" s="31">
        <f>IF(E29&gt;D29,SUM(E29-D29),$I$13)</f>
        <v>0</v>
      </c>
      <c r="G29" s="29">
        <v>0</v>
      </c>
      <c r="H29" s="30">
        <v>0</v>
      </c>
      <c r="I29" s="32">
        <f t="shared" si="1"/>
        <v>0</v>
      </c>
      <c r="J29" s="29">
        <v>0</v>
      </c>
      <c r="K29" s="30">
        <v>0</v>
      </c>
      <c r="L29" s="32">
        <f t="shared" ref="L29:L31" si="21">IF(K29&gt;J29,SUM(K29-J29),$I$13)</f>
        <v>0</v>
      </c>
      <c r="M29" s="33">
        <f t="shared" si="10"/>
        <v>0</v>
      </c>
      <c r="N29" s="34">
        <f t="shared" si="11"/>
        <v>0</v>
      </c>
      <c r="O29" s="34">
        <f t="shared" si="2"/>
        <v>0</v>
      </c>
      <c r="P29" s="32" t="str">
        <f t="shared" si="12"/>
        <v>0:00</v>
      </c>
      <c r="Q29" s="34" t="str">
        <f t="shared" si="3"/>
        <v>0:00</v>
      </c>
      <c r="R29" s="32">
        <f t="shared" si="4"/>
        <v>0</v>
      </c>
      <c r="S29" s="35">
        <f t="shared" si="13"/>
        <v>0</v>
      </c>
      <c r="T29" s="86">
        <f t="shared" si="5"/>
        <v>-0.33333333333333331</v>
      </c>
      <c r="U29" s="86"/>
      <c r="V29" s="87">
        <f t="shared" si="6"/>
        <v>0.25</v>
      </c>
      <c r="W29" s="86">
        <f t="shared" si="7"/>
        <v>-4.1666666666666664E-2</v>
      </c>
      <c r="X29" s="86">
        <f t="shared" si="14"/>
        <v>0</v>
      </c>
      <c r="Y29" s="74">
        <f t="shared" si="8"/>
        <v>0</v>
      </c>
      <c r="Z29" s="74">
        <f t="shared" si="9"/>
        <v>0</v>
      </c>
      <c r="AA29" s="75">
        <f t="shared" si="15"/>
        <v>0</v>
      </c>
      <c r="AC29" s="47"/>
      <c r="AD29" s="47"/>
      <c r="AE29" s="47"/>
      <c r="AF29" s="47"/>
      <c r="AG29" s="47"/>
      <c r="AH29" s="47"/>
      <c r="AI29" s="47"/>
      <c r="AJ29" s="47"/>
      <c r="AK29" s="47"/>
    </row>
    <row r="30" spans="2:37" ht="13.5" customHeight="1" x14ac:dyDescent="0.2">
      <c r="B30" s="27" t="s">
        <v>13</v>
      </c>
      <c r="C30" s="28">
        <v>14</v>
      </c>
      <c r="D30" s="29">
        <v>0</v>
      </c>
      <c r="E30" s="30">
        <v>0</v>
      </c>
      <c r="F30" s="31">
        <f>IF(E30&gt;D30,SUM(E30-D30),$I$13)</f>
        <v>0</v>
      </c>
      <c r="G30" s="29">
        <v>0</v>
      </c>
      <c r="H30" s="30">
        <v>0</v>
      </c>
      <c r="I30" s="32">
        <f t="shared" si="1"/>
        <v>0</v>
      </c>
      <c r="J30" s="29">
        <v>0</v>
      </c>
      <c r="K30" s="30">
        <v>0</v>
      </c>
      <c r="L30" s="32">
        <f t="shared" si="21"/>
        <v>0</v>
      </c>
      <c r="M30" s="33">
        <f t="shared" si="10"/>
        <v>0</v>
      </c>
      <c r="N30" s="34">
        <f t="shared" si="11"/>
        <v>0</v>
      </c>
      <c r="O30" s="34">
        <f t="shared" si="2"/>
        <v>0</v>
      </c>
      <c r="P30" s="32" t="str">
        <f t="shared" si="12"/>
        <v>0:00</v>
      </c>
      <c r="Q30" s="34" t="str">
        <f t="shared" si="3"/>
        <v>0:00</v>
      </c>
      <c r="R30" s="32">
        <f t="shared" si="4"/>
        <v>0</v>
      </c>
      <c r="S30" s="35">
        <f t="shared" si="13"/>
        <v>0</v>
      </c>
      <c r="T30" s="86">
        <f t="shared" si="5"/>
        <v>-0.33333333333333331</v>
      </c>
      <c r="U30" s="86"/>
      <c r="V30" s="87">
        <f t="shared" si="6"/>
        <v>0.25</v>
      </c>
      <c r="W30" s="86">
        <f t="shared" si="7"/>
        <v>-4.1666666666666664E-2</v>
      </c>
      <c r="X30" s="86">
        <f t="shared" si="14"/>
        <v>0</v>
      </c>
      <c r="Y30" s="74">
        <f t="shared" si="8"/>
        <v>0</v>
      </c>
      <c r="Z30" s="74">
        <f t="shared" si="9"/>
        <v>0</v>
      </c>
      <c r="AA30" s="75">
        <f t="shared" si="15"/>
        <v>0</v>
      </c>
      <c r="AC30" s="47"/>
      <c r="AD30" s="47"/>
      <c r="AE30" s="47"/>
      <c r="AF30" s="47"/>
      <c r="AG30" s="47"/>
      <c r="AH30" s="47"/>
      <c r="AI30" s="47"/>
      <c r="AJ30" s="47"/>
      <c r="AK30" s="47"/>
    </row>
    <row r="31" spans="2:37" ht="13.5" customHeight="1" x14ac:dyDescent="0.2">
      <c r="B31" s="27" t="s">
        <v>14</v>
      </c>
      <c r="C31" s="28">
        <v>15</v>
      </c>
      <c r="D31" s="29">
        <v>0</v>
      </c>
      <c r="E31" s="30">
        <v>0</v>
      </c>
      <c r="F31" s="31">
        <f>IF(E31&gt;D31,SUM(E31-D31),$I$13)</f>
        <v>0</v>
      </c>
      <c r="G31" s="29">
        <v>0</v>
      </c>
      <c r="H31" s="30">
        <v>0</v>
      </c>
      <c r="I31" s="32">
        <f t="shared" si="1"/>
        <v>0</v>
      </c>
      <c r="J31" s="29">
        <v>0</v>
      </c>
      <c r="K31" s="30">
        <v>0</v>
      </c>
      <c r="L31" s="32">
        <f t="shared" si="21"/>
        <v>0</v>
      </c>
      <c r="M31" s="33">
        <f t="shared" si="10"/>
        <v>0</v>
      </c>
      <c r="N31" s="34">
        <f t="shared" si="11"/>
        <v>0</v>
      </c>
      <c r="O31" s="34">
        <f t="shared" si="2"/>
        <v>0</v>
      </c>
      <c r="P31" s="32" t="str">
        <f t="shared" si="12"/>
        <v>0:00</v>
      </c>
      <c r="Q31" s="34" t="str">
        <f t="shared" si="3"/>
        <v>0:00</v>
      </c>
      <c r="R31" s="32">
        <f t="shared" si="4"/>
        <v>0</v>
      </c>
      <c r="S31" s="35">
        <f t="shared" si="13"/>
        <v>0</v>
      </c>
      <c r="T31" s="86">
        <f t="shared" si="5"/>
        <v>-0.33333333333333331</v>
      </c>
      <c r="U31" s="86"/>
      <c r="V31" s="87">
        <f t="shared" si="6"/>
        <v>0.25</v>
      </c>
      <c r="W31" s="86">
        <f t="shared" si="7"/>
        <v>-4.1666666666666664E-2</v>
      </c>
      <c r="X31" s="86">
        <f t="shared" si="14"/>
        <v>0</v>
      </c>
      <c r="Y31" s="74">
        <f t="shared" si="8"/>
        <v>0</v>
      </c>
      <c r="Z31" s="74">
        <f t="shared" si="9"/>
        <v>0</v>
      </c>
      <c r="AA31" s="75">
        <f t="shared" si="15"/>
        <v>0</v>
      </c>
      <c r="AC31" s="47"/>
      <c r="AD31" s="47"/>
      <c r="AE31" s="47"/>
      <c r="AF31" s="47"/>
      <c r="AG31" s="47"/>
      <c r="AH31" s="47"/>
      <c r="AI31" s="47"/>
      <c r="AJ31" s="47"/>
      <c r="AK31" s="47"/>
    </row>
    <row r="32" spans="2:37" ht="13.5" customHeight="1" x14ac:dyDescent="0.2">
      <c r="B32" s="27" t="s">
        <v>15</v>
      </c>
      <c r="C32" s="28">
        <v>16</v>
      </c>
      <c r="D32" s="29">
        <v>0</v>
      </c>
      <c r="E32" s="30">
        <v>0</v>
      </c>
      <c r="F32" s="31">
        <f>IF(E32&gt;D32,SUM(E32-D32),$I$13)</f>
        <v>0</v>
      </c>
      <c r="G32" s="29">
        <v>0</v>
      </c>
      <c r="H32" s="30">
        <v>0</v>
      </c>
      <c r="I32" s="32">
        <f t="shared" si="1"/>
        <v>0</v>
      </c>
      <c r="J32" s="29">
        <v>0</v>
      </c>
      <c r="K32" s="30">
        <v>0</v>
      </c>
      <c r="L32" s="32">
        <f>IF(K32&gt;J32,SUM(K32-J32),$I$13)</f>
        <v>0</v>
      </c>
      <c r="M32" s="33">
        <f t="shared" si="10"/>
        <v>0</v>
      </c>
      <c r="N32" s="34">
        <f t="shared" si="11"/>
        <v>0</v>
      </c>
      <c r="O32" s="34">
        <f t="shared" si="2"/>
        <v>0</v>
      </c>
      <c r="P32" s="32" t="str">
        <f t="shared" si="12"/>
        <v>0:00</v>
      </c>
      <c r="Q32" s="34" t="str">
        <f t="shared" si="3"/>
        <v>0:00</v>
      </c>
      <c r="R32" s="32">
        <f t="shared" si="4"/>
        <v>0</v>
      </c>
      <c r="S32" s="35">
        <f t="shared" si="13"/>
        <v>0</v>
      </c>
      <c r="T32" s="86">
        <f t="shared" si="5"/>
        <v>-0.33333333333333331</v>
      </c>
      <c r="U32" s="86"/>
      <c r="V32" s="87">
        <f t="shared" si="6"/>
        <v>0.25</v>
      </c>
      <c r="W32" s="86">
        <f t="shared" si="7"/>
        <v>-4.1666666666666664E-2</v>
      </c>
      <c r="X32" s="86">
        <f t="shared" si="14"/>
        <v>0</v>
      </c>
      <c r="Y32" s="74">
        <f t="shared" si="8"/>
        <v>0</v>
      </c>
      <c r="Z32" s="74">
        <f t="shared" si="9"/>
        <v>0</v>
      </c>
      <c r="AA32" s="75">
        <f t="shared" si="15"/>
        <v>0</v>
      </c>
      <c r="AC32" s="47"/>
      <c r="AD32" s="47"/>
      <c r="AE32" s="47"/>
      <c r="AF32" s="47"/>
      <c r="AG32" s="47"/>
      <c r="AH32" s="47"/>
      <c r="AI32" s="47"/>
      <c r="AJ32" s="47"/>
      <c r="AK32" s="47"/>
    </row>
    <row r="33" spans="2:37" ht="13.5" customHeight="1" x14ac:dyDescent="0.2">
      <c r="B33" s="27" t="s">
        <v>9</v>
      </c>
      <c r="C33" s="28">
        <v>17</v>
      </c>
      <c r="D33" s="29">
        <v>0</v>
      </c>
      <c r="E33" s="30">
        <v>0</v>
      </c>
      <c r="F33" s="31">
        <f>IF(E33&gt;D33,SUM(E33-D33),$I$13)</f>
        <v>0</v>
      </c>
      <c r="G33" s="29">
        <v>0</v>
      </c>
      <c r="H33" s="30">
        <v>0</v>
      </c>
      <c r="I33" s="32">
        <f>IF(H33&gt;G33,SUM(H33-G33),$I$13)</f>
        <v>0</v>
      </c>
      <c r="J33" s="29">
        <v>0</v>
      </c>
      <c r="K33" s="30">
        <v>0</v>
      </c>
      <c r="L33" s="32">
        <f>IF(K33&gt;J33,SUM(K33-J33),$I$13)</f>
        <v>0</v>
      </c>
      <c r="M33" s="33">
        <f t="shared" si="10"/>
        <v>0</v>
      </c>
      <c r="N33" s="34">
        <f t="shared" si="11"/>
        <v>0</v>
      </c>
      <c r="O33" s="34">
        <f t="shared" si="2"/>
        <v>0</v>
      </c>
      <c r="P33" s="32" t="str">
        <f t="shared" si="12"/>
        <v>0:00</v>
      </c>
      <c r="Q33" s="34">
        <f t="shared" si="3"/>
        <v>0</v>
      </c>
      <c r="R33" s="32">
        <f t="shared" si="4"/>
        <v>0</v>
      </c>
      <c r="S33" s="35">
        <f t="shared" si="13"/>
        <v>0</v>
      </c>
      <c r="T33" s="86">
        <f t="shared" si="5"/>
        <v>-0.33333333333333331</v>
      </c>
      <c r="U33" s="86"/>
      <c r="V33" s="87">
        <f t="shared" si="6"/>
        <v>0.25</v>
      </c>
      <c r="W33" s="86">
        <f t="shared" si="7"/>
        <v>-4.1666666666666664E-2</v>
      </c>
      <c r="X33" s="86">
        <f t="shared" si="14"/>
        <v>0</v>
      </c>
      <c r="Y33" s="74">
        <f t="shared" si="8"/>
        <v>0</v>
      </c>
      <c r="Z33" s="74">
        <f t="shared" si="9"/>
        <v>0</v>
      </c>
      <c r="AA33" s="75">
        <f t="shared" si="15"/>
        <v>0</v>
      </c>
      <c r="AC33" s="47"/>
      <c r="AD33" s="47"/>
      <c r="AE33" s="47"/>
      <c r="AF33" s="47"/>
      <c r="AG33" s="47"/>
      <c r="AH33" s="47"/>
      <c r="AI33" s="47"/>
      <c r="AJ33" s="47"/>
      <c r="AK33" s="47"/>
    </row>
    <row r="34" spans="2:37" ht="13.5" customHeight="1" x14ac:dyDescent="0.2">
      <c r="B34" s="27" t="s">
        <v>10</v>
      </c>
      <c r="C34" s="28">
        <v>18</v>
      </c>
      <c r="D34" s="29">
        <v>0</v>
      </c>
      <c r="E34" s="30">
        <v>0</v>
      </c>
      <c r="F34" s="31">
        <f t="shared" ref="F34:F40" si="22">IF(E34&gt;D34,SUM(E34-D34),$I$13)</f>
        <v>0</v>
      </c>
      <c r="G34" s="29">
        <v>0</v>
      </c>
      <c r="H34" s="30">
        <v>0</v>
      </c>
      <c r="I34" s="32">
        <f t="shared" ref="I34:I47" si="23">IF(H34&gt;G34,SUM(H34-G34),$I$13)</f>
        <v>0</v>
      </c>
      <c r="J34" s="29">
        <v>0</v>
      </c>
      <c r="K34" s="30">
        <v>0</v>
      </c>
      <c r="L34" s="32">
        <f>IF(K34&gt;J34,SUM(K34-J34),$I$13)</f>
        <v>0</v>
      </c>
      <c r="M34" s="33">
        <f t="shared" si="10"/>
        <v>0</v>
      </c>
      <c r="N34" s="34">
        <f t="shared" si="11"/>
        <v>0</v>
      </c>
      <c r="O34" s="34">
        <f t="shared" si="2"/>
        <v>0</v>
      </c>
      <c r="P34" s="32" t="str">
        <f t="shared" si="12"/>
        <v>0:00</v>
      </c>
      <c r="Q34" s="34">
        <f t="shared" si="3"/>
        <v>0</v>
      </c>
      <c r="R34" s="32">
        <f t="shared" si="4"/>
        <v>0</v>
      </c>
      <c r="S34" s="35">
        <f t="shared" si="13"/>
        <v>0</v>
      </c>
      <c r="T34" s="86">
        <f t="shared" si="5"/>
        <v>-0.33333333333333331</v>
      </c>
      <c r="U34" s="86"/>
      <c r="V34" s="87">
        <f t="shared" si="6"/>
        <v>0.25</v>
      </c>
      <c r="W34" s="86">
        <f t="shared" si="7"/>
        <v>-4.1666666666666664E-2</v>
      </c>
      <c r="X34" s="86">
        <f t="shared" si="14"/>
        <v>0</v>
      </c>
      <c r="Y34" s="74">
        <f t="shared" si="8"/>
        <v>0</v>
      </c>
      <c r="Z34" s="74">
        <f t="shared" si="9"/>
        <v>0</v>
      </c>
      <c r="AA34" s="75">
        <f t="shared" si="15"/>
        <v>0</v>
      </c>
      <c r="AC34" s="47"/>
      <c r="AD34" s="47"/>
      <c r="AE34" s="47"/>
      <c r="AF34" s="47"/>
      <c r="AG34" s="47"/>
      <c r="AH34" s="47"/>
      <c r="AI34" s="47"/>
      <c r="AJ34" s="47"/>
      <c r="AK34" s="47"/>
    </row>
    <row r="35" spans="2:37" ht="13.5" customHeight="1" x14ac:dyDescent="0.2">
      <c r="B35" s="27" t="s">
        <v>11</v>
      </c>
      <c r="C35" s="28">
        <v>19</v>
      </c>
      <c r="D35" s="29">
        <v>0</v>
      </c>
      <c r="E35" s="30">
        <v>0</v>
      </c>
      <c r="F35" s="31">
        <f t="shared" si="22"/>
        <v>0</v>
      </c>
      <c r="G35" s="29">
        <v>0</v>
      </c>
      <c r="H35" s="30">
        <v>0</v>
      </c>
      <c r="I35" s="32">
        <f t="shared" si="23"/>
        <v>0</v>
      </c>
      <c r="J35" s="29">
        <v>0</v>
      </c>
      <c r="K35" s="30">
        <v>0</v>
      </c>
      <c r="L35" s="32">
        <f>IF(K35&gt;J35,SUM(K35-J35),$I$13)</f>
        <v>0</v>
      </c>
      <c r="M35" s="33">
        <f t="shared" si="10"/>
        <v>0</v>
      </c>
      <c r="N35" s="34">
        <f t="shared" si="11"/>
        <v>0</v>
      </c>
      <c r="O35" s="34">
        <f t="shared" si="2"/>
        <v>0</v>
      </c>
      <c r="P35" s="32" t="str">
        <f t="shared" si="12"/>
        <v>0:00</v>
      </c>
      <c r="Q35" s="34" t="str">
        <f t="shared" si="3"/>
        <v>0:00</v>
      </c>
      <c r="R35" s="32">
        <f t="shared" si="4"/>
        <v>0</v>
      </c>
      <c r="S35" s="35">
        <f t="shared" si="13"/>
        <v>0</v>
      </c>
      <c r="T35" s="86">
        <f t="shared" si="5"/>
        <v>-0.33333333333333331</v>
      </c>
      <c r="U35" s="86"/>
      <c r="V35" s="87">
        <f t="shared" si="6"/>
        <v>0.25</v>
      </c>
      <c r="W35" s="86">
        <f t="shared" si="7"/>
        <v>-4.1666666666666664E-2</v>
      </c>
      <c r="X35" s="86">
        <f t="shared" si="14"/>
        <v>0</v>
      </c>
      <c r="Y35" s="74">
        <f t="shared" si="8"/>
        <v>0</v>
      </c>
      <c r="Z35" s="74">
        <f t="shared" si="9"/>
        <v>0</v>
      </c>
      <c r="AA35" s="75">
        <f t="shared" si="15"/>
        <v>0</v>
      </c>
      <c r="AC35" s="47"/>
      <c r="AD35" s="47"/>
      <c r="AE35" s="47"/>
      <c r="AF35" s="47"/>
      <c r="AG35" s="47"/>
      <c r="AH35" s="47"/>
      <c r="AI35" s="47"/>
      <c r="AJ35" s="47"/>
      <c r="AK35" s="47"/>
    </row>
    <row r="36" spans="2:37" ht="13.5" customHeight="1" x14ac:dyDescent="0.2">
      <c r="B36" s="27" t="s">
        <v>12</v>
      </c>
      <c r="C36" s="28">
        <v>20</v>
      </c>
      <c r="D36" s="29">
        <v>0</v>
      </c>
      <c r="E36" s="30">
        <v>0</v>
      </c>
      <c r="F36" s="31">
        <f t="shared" si="22"/>
        <v>0</v>
      </c>
      <c r="G36" s="29">
        <v>0</v>
      </c>
      <c r="H36" s="30">
        <v>0</v>
      </c>
      <c r="I36" s="32">
        <f t="shared" si="23"/>
        <v>0</v>
      </c>
      <c r="J36" s="29">
        <v>0</v>
      </c>
      <c r="K36" s="30">
        <v>0</v>
      </c>
      <c r="L36" s="32">
        <f t="shared" ref="L36" si="24">IF(K36&gt;J36,SUM(K36-J36),$I$13)</f>
        <v>0</v>
      </c>
      <c r="M36" s="33">
        <f t="shared" si="10"/>
        <v>0</v>
      </c>
      <c r="N36" s="34">
        <f t="shared" si="11"/>
        <v>0</v>
      </c>
      <c r="O36" s="34">
        <f t="shared" si="2"/>
        <v>0</v>
      </c>
      <c r="P36" s="32" t="str">
        <f t="shared" si="12"/>
        <v>0:00</v>
      </c>
      <c r="Q36" s="34" t="str">
        <f t="shared" si="3"/>
        <v>0:00</v>
      </c>
      <c r="R36" s="32">
        <f t="shared" si="4"/>
        <v>0</v>
      </c>
      <c r="S36" s="35">
        <f t="shared" si="13"/>
        <v>0</v>
      </c>
      <c r="T36" s="86">
        <f t="shared" si="5"/>
        <v>-0.33333333333333331</v>
      </c>
      <c r="U36" s="86"/>
      <c r="V36" s="87">
        <f t="shared" si="6"/>
        <v>0.25</v>
      </c>
      <c r="W36" s="86">
        <f t="shared" si="7"/>
        <v>-4.1666666666666664E-2</v>
      </c>
      <c r="X36" s="86">
        <f t="shared" si="14"/>
        <v>0</v>
      </c>
      <c r="Y36" s="74">
        <f t="shared" si="8"/>
        <v>0</v>
      </c>
      <c r="Z36" s="74">
        <f t="shared" si="9"/>
        <v>0</v>
      </c>
      <c r="AA36" s="75">
        <f t="shared" si="15"/>
        <v>0</v>
      </c>
      <c r="AC36" s="47"/>
      <c r="AD36" s="47"/>
      <c r="AE36" s="47"/>
      <c r="AF36" s="47"/>
      <c r="AG36" s="47"/>
      <c r="AH36" s="47"/>
      <c r="AI36" s="47"/>
      <c r="AJ36" s="47"/>
      <c r="AK36" s="47"/>
    </row>
    <row r="37" spans="2:37" ht="13.5" customHeight="1" x14ac:dyDescent="0.2">
      <c r="B37" s="27" t="s">
        <v>13</v>
      </c>
      <c r="C37" s="28">
        <v>21</v>
      </c>
      <c r="D37" s="29">
        <v>0</v>
      </c>
      <c r="E37" s="30">
        <v>0</v>
      </c>
      <c r="F37" s="31">
        <f t="shared" si="22"/>
        <v>0</v>
      </c>
      <c r="G37" s="29">
        <v>0</v>
      </c>
      <c r="H37" s="30">
        <v>0</v>
      </c>
      <c r="I37" s="32">
        <f t="shared" si="23"/>
        <v>0</v>
      </c>
      <c r="J37" s="29">
        <v>0</v>
      </c>
      <c r="K37" s="30">
        <v>0</v>
      </c>
      <c r="L37" s="32">
        <f>IF(K37&gt;J37,SUM(K37-J37),$I$13)</f>
        <v>0</v>
      </c>
      <c r="M37" s="33">
        <f t="shared" si="10"/>
        <v>0</v>
      </c>
      <c r="N37" s="34">
        <f t="shared" si="11"/>
        <v>0</v>
      </c>
      <c r="O37" s="34">
        <f t="shared" si="2"/>
        <v>0</v>
      </c>
      <c r="P37" s="32" t="str">
        <f t="shared" si="12"/>
        <v>0:00</v>
      </c>
      <c r="Q37" s="34" t="str">
        <f t="shared" si="3"/>
        <v>0:00</v>
      </c>
      <c r="R37" s="32">
        <f t="shared" si="4"/>
        <v>0</v>
      </c>
      <c r="S37" s="35">
        <f t="shared" si="13"/>
        <v>0</v>
      </c>
      <c r="T37" s="86">
        <f t="shared" si="5"/>
        <v>-0.33333333333333331</v>
      </c>
      <c r="U37" s="86"/>
      <c r="V37" s="87">
        <f t="shared" si="6"/>
        <v>0.25</v>
      </c>
      <c r="W37" s="86">
        <f t="shared" si="7"/>
        <v>-4.1666666666666664E-2</v>
      </c>
      <c r="X37" s="86">
        <f t="shared" si="14"/>
        <v>0</v>
      </c>
      <c r="Y37" s="74">
        <f t="shared" si="8"/>
        <v>0</v>
      </c>
      <c r="Z37" s="74">
        <f t="shared" si="9"/>
        <v>0</v>
      </c>
      <c r="AA37" s="75">
        <f t="shared" si="15"/>
        <v>0</v>
      </c>
      <c r="AC37" s="47"/>
      <c r="AD37" s="47"/>
      <c r="AE37" s="47"/>
      <c r="AF37" s="47"/>
      <c r="AG37" s="47"/>
      <c r="AH37" s="47"/>
      <c r="AI37" s="47"/>
      <c r="AJ37" s="47"/>
      <c r="AK37" s="47"/>
    </row>
    <row r="38" spans="2:37" ht="13.5" customHeight="1" x14ac:dyDescent="0.2">
      <c r="B38" s="27" t="s">
        <v>14</v>
      </c>
      <c r="C38" s="28">
        <v>22</v>
      </c>
      <c r="D38" s="29">
        <v>0</v>
      </c>
      <c r="E38" s="30">
        <v>0</v>
      </c>
      <c r="F38" s="31">
        <f t="shared" si="22"/>
        <v>0</v>
      </c>
      <c r="G38" s="29">
        <v>0</v>
      </c>
      <c r="H38" s="30">
        <v>0</v>
      </c>
      <c r="I38" s="32">
        <f t="shared" si="23"/>
        <v>0</v>
      </c>
      <c r="J38" s="29">
        <v>0</v>
      </c>
      <c r="K38" s="30">
        <v>0</v>
      </c>
      <c r="L38" s="32">
        <f t="shared" ref="L38:L47" si="25">IF(K38&gt;J38,SUM(K38-J38),$I$13)</f>
        <v>0</v>
      </c>
      <c r="M38" s="33">
        <f t="shared" si="10"/>
        <v>0</v>
      </c>
      <c r="N38" s="34">
        <f t="shared" si="11"/>
        <v>0</v>
      </c>
      <c r="O38" s="34">
        <f t="shared" si="2"/>
        <v>0</v>
      </c>
      <c r="P38" s="32" t="str">
        <f t="shared" si="12"/>
        <v>0:00</v>
      </c>
      <c r="Q38" s="34" t="str">
        <f t="shared" si="3"/>
        <v>0:00</v>
      </c>
      <c r="R38" s="32">
        <f t="shared" si="4"/>
        <v>0</v>
      </c>
      <c r="S38" s="35">
        <f t="shared" si="13"/>
        <v>0</v>
      </c>
      <c r="T38" s="86">
        <f t="shared" si="5"/>
        <v>-0.33333333333333331</v>
      </c>
      <c r="U38" s="86"/>
      <c r="V38" s="87">
        <f t="shared" si="6"/>
        <v>0.25</v>
      </c>
      <c r="W38" s="86">
        <f t="shared" si="7"/>
        <v>-4.1666666666666664E-2</v>
      </c>
      <c r="X38" s="86">
        <f t="shared" si="14"/>
        <v>0</v>
      </c>
      <c r="Y38" s="74">
        <f t="shared" si="8"/>
        <v>0</v>
      </c>
      <c r="Z38" s="74">
        <f t="shared" si="9"/>
        <v>0</v>
      </c>
      <c r="AA38" s="75">
        <f t="shared" si="15"/>
        <v>0</v>
      </c>
      <c r="AC38" s="47"/>
      <c r="AD38" s="47"/>
      <c r="AE38" s="47"/>
      <c r="AF38" s="47"/>
      <c r="AG38" s="47"/>
      <c r="AH38" s="47"/>
      <c r="AI38" s="47"/>
      <c r="AJ38" s="47"/>
      <c r="AK38" s="47"/>
    </row>
    <row r="39" spans="2:37" ht="13.5" customHeight="1" x14ac:dyDescent="0.2">
      <c r="B39" s="27" t="s">
        <v>15</v>
      </c>
      <c r="C39" s="28">
        <v>23</v>
      </c>
      <c r="D39" s="29">
        <v>0</v>
      </c>
      <c r="E39" s="30">
        <v>0</v>
      </c>
      <c r="F39" s="31">
        <f t="shared" si="22"/>
        <v>0</v>
      </c>
      <c r="G39" s="29">
        <v>0</v>
      </c>
      <c r="H39" s="30">
        <v>0</v>
      </c>
      <c r="I39" s="32">
        <f t="shared" si="23"/>
        <v>0</v>
      </c>
      <c r="J39" s="29">
        <v>0</v>
      </c>
      <c r="K39" s="30">
        <v>0</v>
      </c>
      <c r="L39" s="32">
        <f t="shared" si="25"/>
        <v>0</v>
      </c>
      <c r="M39" s="33">
        <f t="shared" ref="M39:M47" si="26">IF(AND(E39&gt;$I$13,G39&gt;$I$13,H39&gt;$I$13,J39&gt;$I$13),(J39-H39)+(G39-E39),IF(AND(E39&gt;$I$13,G39&gt;$I$13),G39-E39,(IF(AND(H39&gt;0,J39&gt;0),J39-H39,$I$13))))</f>
        <v>0</v>
      </c>
      <c r="N39" s="34">
        <f t="shared" si="11"/>
        <v>0</v>
      </c>
      <c r="O39" s="34">
        <f t="shared" si="2"/>
        <v>0</v>
      </c>
      <c r="P39" s="34" t="str">
        <f t="shared" si="12"/>
        <v>0:00</v>
      </c>
      <c r="Q39" s="32" t="str">
        <f t="shared" si="3"/>
        <v>0:00</v>
      </c>
      <c r="R39" s="52">
        <f t="shared" si="4"/>
        <v>0</v>
      </c>
      <c r="S39" s="35">
        <f t="shared" si="13"/>
        <v>0</v>
      </c>
      <c r="T39" s="86">
        <f t="shared" si="5"/>
        <v>-0.33333333333333331</v>
      </c>
      <c r="U39" s="86"/>
      <c r="V39" s="87">
        <f t="shared" si="6"/>
        <v>0.25</v>
      </c>
      <c r="W39" s="86">
        <f t="shared" si="7"/>
        <v>-4.1666666666666664E-2</v>
      </c>
      <c r="X39" s="86">
        <f t="shared" si="14"/>
        <v>0</v>
      </c>
      <c r="Y39" s="74">
        <f t="shared" si="8"/>
        <v>0</v>
      </c>
      <c r="Z39" s="74">
        <f t="shared" si="9"/>
        <v>0</v>
      </c>
      <c r="AA39" s="75">
        <f t="shared" si="15"/>
        <v>0</v>
      </c>
      <c r="AC39" s="47"/>
      <c r="AD39" s="47"/>
      <c r="AE39" s="47"/>
      <c r="AF39" s="47"/>
      <c r="AG39" s="47"/>
      <c r="AH39" s="47"/>
      <c r="AI39" s="47"/>
      <c r="AJ39" s="47"/>
      <c r="AK39" s="47"/>
    </row>
    <row r="40" spans="2:37" ht="13.5" customHeight="1" x14ac:dyDescent="0.2">
      <c r="B40" s="27" t="s">
        <v>9</v>
      </c>
      <c r="C40" s="28">
        <v>24</v>
      </c>
      <c r="D40" s="29">
        <v>0</v>
      </c>
      <c r="E40" s="30">
        <v>0</v>
      </c>
      <c r="F40" s="31">
        <f t="shared" si="22"/>
        <v>0</v>
      </c>
      <c r="G40" s="29">
        <v>0</v>
      </c>
      <c r="H40" s="30">
        <v>0</v>
      </c>
      <c r="I40" s="32">
        <f t="shared" si="23"/>
        <v>0</v>
      </c>
      <c r="J40" s="29">
        <v>0</v>
      </c>
      <c r="K40" s="30">
        <v>0</v>
      </c>
      <c r="L40" s="32">
        <f t="shared" si="25"/>
        <v>0</v>
      </c>
      <c r="M40" s="33">
        <f t="shared" si="26"/>
        <v>0</v>
      </c>
      <c r="N40" s="34">
        <f t="shared" si="11"/>
        <v>0</v>
      </c>
      <c r="O40" s="34">
        <f t="shared" si="2"/>
        <v>0</v>
      </c>
      <c r="P40" s="34" t="str">
        <f t="shared" si="12"/>
        <v>0:00</v>
      </c>
      <c r="Q40" s="36">
        <f t="shared" si="3"/>
        <v>0</v>
      </c>
      <c r="R40" s="32">
        <f t="shared" si="4"/>
        <v>0</v>
      </c>
      <c r="S40" s="35">
        <f t="shared" si="13"/>
        <v>0</v>
      </c>
      <c r="T40" s="86">
        <f t="shared" si="5"/>
        <v>-0.33333333333333331</v>
      </c>
      <c r="U40" s="86"/>
      <c r="V40" s="87">
        <f t="shared" si="6"/>
        <v>0.25</v>
      </c>
      <c r="W40" s="86">
        <f t="shared" si="7"/>
        <v>-4.1666666666666664E-2</v>
      </c>
      <c r="X40" s="86">
        <f t="shared" si="14"/>
        <v>0</v>
      </c>
      <c r="Y40" s="74">
        <f t="shared" si="8"/>
        <v>0</v>
      </c>
      <c r="Z40" s="74">
        <f t="shared" si="9"/>
        <v>0</v>
      </c>
      <c r="AA40" s="75">
        <f t="shared" si="15"/>
        <v>0</v>
      </c>
      <c r="AC40" s="47"/>
      <c r="AD40" s="47"/>
      <c r="AE40" s="47"/>
      <c r="AF40" s="47"/>
      <c r="AG40" s="47"/>
      <c r="AH40" s="47"/>
      <c r="AI40" s="47"/>
      <c r="AJ40" s="47"/>
      <c r="AK40" s="47"/>
    </row>
    <row r="41" spans="2:37" ht="13.5" customHeight="1" x14ac:dyDescent="0.2">
      <c r="B41" s="27" t="s">
        <v>10</v>
      </c>
      <c r="C41" s="28">
        <v>25</v>
      </c>
      <c r="D41" s="29">
        <v>0</v>
      </c>
      <c r="E41" s="30">
        <v>0</v>
      </c>
      <c r="F41" s="31">
        <f t="shared" ref="F41:F47" si="27">IF(E41&gt;D41,SUM(E41-D41),$I$13)</f>
        <v>0</v>
      </c>
      <c r="G41" s="29">
        <v>0</v>
      </c>
      <c r="H41" s="30">
        <v>0</v>
      </c>
      <c r="I41" s="32">
        <f t="shared" si="23"/>
        <v>0</v>
      </c>
      <c r="J41" s="29">
        <v>0</v>
      </c>
      <c r="K41" s="30">
        <v>0</v>
      </c>
      <c r="L41" s="32">
        <f t="shared" si="25"/>
        <v>0</v>
      </c>
      <c r="M41" s="33">
        <f t="shared" si="26"/>
        <v>0</v>
      </c>
      <c r="N41" s="34">
        <f t="shared" si="11"/>
        <v>0</v>
      </c>
      <c r="O41" s="34">
        <f t="shared" si="2"/>
        <v>0</v>
      </c>
      <c r="P41" s="34" t="str">
        <f t="shared" si="12"/>
        <v>0:00</v>
      </c>
      <c r="Q41" s="36">
        <f t="shared" si="3"/>
        <v>0</v>
      </c>
      <c r="R41" s="32">
        <f t="shared" si="4"/>
        <v>0</v>
      </c>
      <c r="S41" s="35">
        <f t="shared" si="13"/>
        <v>0</v>
      </c>
      <c r="T41" s="86">
        <f t="shared" si="5"/>
        <v>-0.33333333333333331</v>
      </c>
      <c r="U41" s="86"/>
      <c r="V41" s="87">
        <f t="shared" si="6"/>
        <v>0.25</v>
      </c>
      <c r="W41" s="86">
        <f t="shared" si="7"/>
        <v>-4.1666666666666664E-2</v>
      </c>
      <c r="X41" s="86">
        <f t="shared" si="14"/>
        <v>0</v>
      </c>
      <c r="Y41" s="74">
        <f t="shared" si="8"/>
        <v>0</v>
      </c>
      <c r="Z41" s="74">
        <f t="shared" si="9"/>
        <v>0</v>
      </c>
      <c r="AA41" s="75">
        <f t="shared" si="15"/>
        <v>0</v>
      </c>
      <c r="AC41" s="47"/>
      <c r="AD41" s="47"/>
      <c r="AE41" s="47"/>
      <c r="AF41" s="47"/>
      <c r="AG41" s="47"/>
      <c r="AH41" s="47"/>
      <c r="AI41" s="47"/>
      <c r="AJ41" s="47"/>
      <c r="AK41" s="47"/>
    </row>
    <row r="42" spans="2:37" ht="13.5" customHeight="1" x14ac:dyDescent="0.2">
      <c r="B42" s="27" t="s">
        <v>11</v>
      </c>
      <c r="C42" s="28">
        <v>26</v>
      </c>
      <c r="D42" s="29">
        <v>0</v>
      </c>
      <c r="E42" s="30">
        <v>0</v>
      </c>
      <c r="F42" s="31">
        <f t="shared" si="27"/>
        <v>0</v>
      </c>
      <c r="G42" s="29">
        <v>0</v>
      </c>
      <c r="H42" s="30">
        <v>0</v>
      </c>
      <c r="I42" s="32">
        <f t="shared" si="23"/>
        <v>0</v>
      </c>
      <c r="J42" s="29">
        <v>0</v>
      </c>
      <c r="K42" s="30">
        <v>0</v>
      </c>
      <c r="L42" s="32">
        <f t="shared" si="25"/>
        <v>0</v>
      </c>
      <c r="M42" s="33">
        <f t="shared" si="26"/>
        <v>0</v>
      </c>
      <c r="N42" s="34">
        <f t="shared" si="11"/>
        <v>0</v>
      </c>
      <c r="O42" s="34">
        <f t="shared" si="2"/>
        <v>0</v>
      </c>
      <c r="P42" s="34" t="str">
        <f t="shared" si="12"/>
        <v>0:00</v>
      </c>
      <c r="Q42" s="36" t="str">
        <f t="shared" si="3"/>
        <v>0:00</v>
      </c>
      <c r="R42" s="32">
        <f t="shared" si="4"/>
        <v>0</v>
      </c>
      <c r="S42" s="35">
        <f t="shared" si="13"/>
        <v>0</v>
      </c>
      <c r="T42" s="86">
        <f t="shared" si="5"/>
        <v>-0.33333333333333331</v>
      </c>
      <c r="U42" s="86"/>
      <c r="V42" s="87">
        <f t="shared" si="6"/>
        <v>0.25</v>
      </c>
      <c r="W42" s="86">
        <f t="shared" si="7"/>
        <v>-4.1666666666666664E-2</v>
      </c>
      <c r="X42" s="86">
        <f t="shared" si="14"/>
        <v>0</v>
      </c>
      <c r="Y42" s="74">
        <f t="shared" si="8"/>
        <v>0</v>
      </c>
      <c r="Z42" s="74">
        <f t="shared" si="9"/>
        <v>0</v>
      </c>
      <c r="AA42" s="75">
        <f t="shared" si="15"/>
        <v>0</v>
      </c>
      <c r="AC42" s="47"/>
      <c r="AD42" s="47"/>
      <c r="AE42" s="47"/>
      <c r="AF42" s="47"/>
      <c r="AG42" s="47"/>
      <c r="AH42" s="47"/>
      <c r="AI42" s="47"/>
      <c r="AJ42" s="47"/>
      <c r="AK42" s="47"/>
    </row>
    <row r="43" spans="2:37" ht="13.5" customHeight="1" x14ac:dyDescent="0.2">
      <c r="B43" s="27" t="s">
        <v>12</v>
      </c>
      <c r="C43" s="28">
        <v>27</v>
      </c>
      <c r="D43" s="29">
        <v>0</v>
      </c>
      <c r="E43" s="30">
        <v>0</v>
      </c>
      <c r="F43" s="31">
        <f t="shared" si="27"/>
        <v>0</v>
      </c>
      <c r="G43" s="29">
        <v>0</v>
      </c>
      <c r="H43" s="30">
        <v>0</v>
      </c>
      <c r="I43" s="32">
        <f t="shared" si="23"/>
        <v>0</v>
      </c>
      <c r="J43" s="29">
        <v>0</v>
      </c>
      <c r="K43" s="30">
        <v>0</v>
      </c>
      <c r="L43" s="32">
        <f t="shared" si="25"/>
        <v>0</v>
      </c>
      <c r="M43" s="33">
        <f t="shared" si="26"/>
        <v>0</v>
      </c>
      <c r="N43" s="34">
        <f t="shared" si="11"/>
        <v>0</v>
      </c>
      <c r="O43" s="34">
        <f t="shared" si="2"/>
        <v>0</v>
      </c>
      <c r="P43" s="34" t="str">
        <f t="shared" si="12"/>
        <v>0:00</v>
      </c>
      <c r="Q43" s="36" t="str">
        <f t="shared" si="3"/>
        <v>0:00</v>
      </c>
      <c r="R43" s="32">
        <f t="shared" si="4"/>
        <v>0</v>
      </c>
      <c r="S43" s="35">
        <f t="shared" si="13"/>
        <v>0</v>
      </c>
      <c r="T43" s="86">
        <f t="shared" si="5"/>
        <v>-0.33333333333333331</v>
      </c>
      <c r="U43" s="86"/>
      <c r="V43" s="87">
        <f t="shared" si="6"/>
        <v>0.25</v>
      </c>
      <c r="W43" s="86">
        <f t="shared" si="7"/>
        <v>-4.1666666666666664E-2</v>
      </c>
      <c r="X43" s="86">
        <f t="shared" si="14"/>
        <v>0</v>
      </c>
      <c r="Y43" s="74">
        <f t="shared" si="8"/>
        <v>0</v>
      </c>
      <c r="Z43" s="74">
        <f t="shared" si="9"/>
        <v>0</v>
      </c>
      <c r="AA43" s="75">
        <f t="shared" si="15"/>
        <v>0</v>
      </c>
      <c r="AC43" s="47"/>
      <c r="AD43" s="47"/>
      <c r="AE43" s="47"/>
      <c r="AF43" s="47"/>
      <c r="AG43" s="47"/>
      <c r="AH43" s="47"/>
      <c r="AI43" s="47"/>
      <c r="AJ43" s="47"/>
      <c r="AK43" s="47"/>
    </row>
    <row r="44" spans="2:37" ht="13.5" customHeight="1" x14ac:dyDescent="0.2">
      <c r="B44" s="27" t="s">
        <v>13</v>
      </c>
      <c r="C44" s="28">
        <v>28</v>
      </c>
      <c r="D44" s="29">
        <v>0</v>
      </c>
      <c r="E44" s="30">
        <v>0</v>
      </c>
      <c r="F44" s="31">
        <f t="shared" si="27"/>
        <v>0</v>
      </c>
      <c r="G44" s="29">
        <v>0</v>
      </c>
      <c r="H44" s="30">
        <v>0</v>
      </c>
      <c r="I44" s="32">
        <f t="shared" si="23"/>
        <v>0</v>
      </c>
      <c r="J44" s="29">
        <v>0</v>
      </c>
      <c r="K44" s="30">
        <v>0</v>
      </c>
      <c r="L44" s="32">
        <f t="shared" si="25"/>
        <v>0</v>
      </c>
      <c r="M44" s="33">
        <f t="shared" si="26"/>
        <v>0</v>
      </c>
      <c r="N44" s="34">
        <f t="shared" si="11"/>
        <v>0</v>
      </c>
      <c r="O44" s="34">
        <f t="shared" si="2"/>
        <v>0</v>
      </c>
      <c r="P44" s="34" t="str">
        <f t="shared" si="12"/>
        <v>0:00</v>
      </c>
      <c r="Q44" s="36" t="str">
        <f t="shared" si="3"/>
        <v>0:00</v>
      </c>
      <c r="R44" s="32">
        <f t="shared" si="4"/>
        <v>0</v>
      </c>
      <c r="S44" s="35">
        <f t="shared" si="13"/>
        <v>0</v>
      </c>
      <c r="T44" s="86">
        <f t="shared" si="5"/>
        <v>-0.33333333333333331</v>
      </c>
      <c r="U44" s="86"/>
      <c r="V44" s="87">
        <f t="shared" si="6"/>
        <v>0.25</v>
      </c>
      <c r="W44" s="86">
        <f t="shared" si="7"/>
        <v>-4.1666666666666664E-2</v>
      </c>
      <c r="X44" s="86">
        <f t="shared" si="14"/>
        <v>0</v>
      </c>
      <c r="Y44" s="74">
        <f t="shared" si="8"/>
        <v>0</v>
      </c>
      <c r="Z44" s="74">
        <f t="shared" si="9"/>
        <v>0</v>
      </c>
      <c r="AA44" s="75">
        <f t="shared" si="15"/>
        <v>0</v>
      </c>
      <c r="AC44" s="47"/>
      <c r="AD44" s="47"/>
      <c r="AE44" s="47"/>
      <c r="AF44" s="47"/>
      <c r="AG44" s="47"/>
      <c r="AH44" s="47"/>
      <c r="AI44" s="47"/>
      <c r="AJ44" s="47"/>
      <c r="AK44" s="47"/>
    </row>
    <row r="45" spans="2:37" ht="13.5" customHeight="1" x14ac:dyDescent="0.2">
      <c r="B45" s="27" t="s">
        <v>14</v>
      </c>
      <c r="C45" s="28">
        <v>29</v>
      </c>
      <c r="D45" s="29">
        <v>0</v>
      </c>
      <c r="E45" s="30">
        <v>0</v>
      </c>
      <c r="F45" s="31">
        <f t="shared" si="27"/>
        <v>0</v>
      </c>
      <c r="G45" s="29">
        <v>0</v>
      </c>
      <c r="H45" s="30">
        <v>0</v>
      </c>
      <c r="I45" s="32">
        <f t="shared" si="23"/>
        <v>0</v>
      </c>
      <c r="J45" s="29">
        <v>0</v>
      </c>
      <c r="K45" s="30">
        <v>0</v>
      </c>
      <c r="L45" s="32">
        <f t="shared" si="25"/>
        <v>0</v>
      </c>
      <c r="M45" s="33">
        <f t="shared" si="26"/>
        <v>0</v>
      </c>
      <c r="N45" s="34">
        <f t="shared" si="11"/>
        <v>0</v>
      </c>
      <c r="O45" s="34">
        <f t="shared" si="2"/>
        <v>0</v>
      </c>
      <c r="P45" s="34" t="str">
        <f t="shared" si="12"/>
        <v>0:00</v>
      </c>
      <c r="Q45" s="36" t="str">
        <f t="shared" si="3"/>
        <v>0:00</v>
      </c>
      <c r="R45" s="32">
        <f t="shared" si="4"/>
        <v>0</v>
      </c>
      <c r="S45" s="35">
        <f t="shared" si="13"/>
        <v>0</v>
      </c>
      <c r="T45" s="86">
        <f t="shared" si="5"/>
        <v>-0.33333333333333331</v>
      </c>
      <c r="U45" s="86"/>
      <c r="V45" s="87">
        <f t="shared" si="6"/>
        <v>0.25</v>
      </c>
      <c r="W45" s="86">
        <f t="shared" si="7"/>
        <v>-4.1666666666666664E-2</v>
      </c>
      <c r="X45" s="86">
        <f t="shared" si="14"/>
        <v>0</v>
      </c>
      <c r="Y45" s="74">
        <f t="shared" si="8"/>
        <v>0</v>
      </c>
      <c r="Z45" s="74">
        <f t="shared" si="9"/>
        <v>0</v>
      </c>
      <c r="AA45" s="75">
        <f t="shared" si="15"/>
        <v>0</v>
      </c>
      <c r="AC45" s="47"/>
      <c r="AD45" s="47"/>
      <c r="AE45" s="47"/>
      <c r="AF45" s="47"/>
      <c r="AG45" s="47"/>
      <c r="AH45" s="47"/>
      <c r="AI45" s="47"/>
      <c r="AJ45" s="47"/>
      <c r="AK45" s="47"/>
    </row>
    <row r="46" spans="2:37" ht="13.5" customHeight="1" x14ac:dyDescent="0.2">
      <c r="B46" s="27" t="s">
        <v>15</v>
      </c>
      <c r="C46" s="28">
        <v>30</v>
      </c>
      <c r="D46" s="29">
        <v>0</v>
      </c>
      <c r="E46" s="30">
        <v>0</v>
      </c>
      <c r="F46" s="31">
        <f t="shared" si="27"/>
        <v>0</v>
      </c>
      <c r="G46" s="29">
        <v>0</v>
      </c>
      <c r="H46" s="30">
        <v>0</v>
      </c>
      <c r="I46" s="32">
        <f t="shared" si="23"/>
        <v>0</v>
      </c>
      <c r="J46" s="29">
        <v>0</v>
      </c>
      <c r="K46" s="30">
        <v>0</v>
      </c>
      <c r="L46" s="32">
        <f t="shared" si="25"/>
        <v>0</v>
      </c>
      <c r="M46" s="33">
        <f t="shared" si="26"/>
        <v>0</v>
      </c>
      <c r="N46" s="34">
        <f t="shared" si="11"/>
        <v>0</v>
      </c>
      <c r="O46" s="34">
        <f t="shared" si="2"/>
        <v>0</v>
      </c>
      <c r="P46" s="34" t="str">
        <f t="shared" si="12"/>
        <v>0:00</v>
      </c>
      <c r="Q46" s="36" t="str">
        <f t="shared" si="3"/>
        <v>0:00</v>
      </c>
      <c r="R46" s="32">
        <f t="shared" si="4"/>
        <v>0</v>
      </c>
      <c r="S46" s="35">
        <f t="shared" si="13"/>
        <v>0</v>
      </c>
      <c r="T46" s="86">
        <f>N46-$S$13</f>
        <v>-0.33333333333333331</v>
      </c>
      <c r="U46" s="86"/>
      <c r="V46" s="87">
        <f t="shared" si="6"/>
        <v>0.25</v>
      </c>
      <c r="W46" s="86">
        <f t="shared" si="7"/>
        <v>-4.1666666666666664E-2</v>
      </c>
      <c r="X46" s="86">
        <f t="shared" si="14"/>
        <v>0</v>
      </c>
      <c r="Y46" s="74">
        <f t="shared" si="8"/>
        <v>0</v>
      </c>
      <c r="Z46" s="74">
        <f t="shared" si="9"/>
        <v>0</v>
      </c>
      <c r="AA46" s="75">
        <f t="shared" si="15"/>
        <v>0</v>
      </c>
      <c r="AC46" s="47"/>
      <c r="AD46" s="47"/>
      <c r="AE46" s="47"/>
      <c r="AF46" s="47"/>
      <c r="AG46" s="47"/>
      <c r="AH46" s="47"/>
      <c r="AI46" s="47"/>
      <c r="AJ46" s="47"/>
      <c r="AK46" s="47"/>
    </row>
    <row r="47" spans="2:37" ht="13.5" customHeight="1" thickBot="1" x14ac:dyDescent="0.25">
      <c r="B47" s="83" t="s">
        <v>9</v>
      </c>
      <c r="C47" s="45">
        <v>31</v>
      </c>
      <c r="D47" s="37">
        <v>0</v>
      </c>
      <c r="E47" s="38">
        <v>0</v>
      </c>
      <c r="F47" s="39">
        <f t="shared" si="27"/>
        <v>0</v>
      </c>
      <c r="G47" s="37">
        <v>0</v>
      </c>
      <c r="H47" s="38">
        <v>0</v>
      </c>
      <c r="I47" s="40">
        <f t="shared" si="23"/>
        <v>0</v>
      </c>
      <c r="J47" s="37">
        <v>0</v>
      </c>
      <c r="K47" s="38">
        <v>0</v>
      </c>
      <c r="L47" s="40">
        <f t="shared" si="25"/>
        <v>0</v>
      </c>
      <c r="M47" s="41">
        <f t="shared" si="26"/>
        <v>0</v>
      </c>
      <c r="N47" s="43">
        <f t="shared" si="11"/>
        <v>0</v>
      </c>
      <c r="O47" s="43">
        <f t="shared" si="2"/>
        <v>0</v>
      </c>
      <c r="P47" s="42" t="str">
        <f t="shared" si="12"/>
        <v>0:00</v>
      </c>
      <c r="Q47" s="43">
        <f t="shared" si="3"/>
        <v>0</v>
      </c>
      <c r="R47" s="48">
        <f t="shared" si="4"/>
        <v>0</v>
      </c>
      <c r="S47" s="44">
        <f t="shared" si="13"/>
        <v>0</v>
      </c>
      <c r="T47" s="86">
        <f>N47-$S$13</f>
        <v>-0.33333333333333331</v>
      </c>
      <c r="U47" s="86"/>
      <c r="V47" s="87">
        <f t="shared" si="6"/>
        <v>0.25</v>
      </c>
      <c r="W47" s="86">
        <f t="shared" si="7"/>
        <v>-4.1666666666666664E-2</v>
      </c>
      <c r="X47" s="86">
        <f t="shared" si="14"/>
        <v>0</v>
      </c>
      <c r="Y47" s="74">
        <f t="shared" si="8"/>
        <v>0</v>
      </c>
      <c r="Z47" s="74">
        <f t="shared" si="9"/>
        <v>0</v>
      </c>
      <c r="AA47" s="75">
        <f t="shared" si="15"/>
        <v>0</v>
      </c>
      <c r="AC47" s="47"/>
      <c r="AD47" s="47"/>
      <c r="AE47" s="47"/>
      <c r="AF47" s="47"/>
      <c r="AG47" s="47"/>
      <c r="AH47" s="47"/>
      <c r="AI47" s="47"/>
      <c r="AJ47" s="47"/>
      <c r="AK47" s="47"/>
    </row>
    <row r="48" spans="2:37" ht="13.5" customHeight="1" thickBot="1" x14ac:dyDescent="0.25">
      <c r="C48" s="1"/>
      <c r="D48" s="2"/>
      <c r="E48" s="1"/>
      <c r="F48" s="26"/>
      <c r="G48" s="1"/>
      <c r="H48" s="1"/>
      <c r="I48" s="78"/>
      <c r="J48" s="78"/>
      <c r="K48" s="78"/>
      <c r="L48" s="78"/>
      <c r="M48" s="78"/>
      <c r="N48" s="78"/>
      <c r="O48" s="79"/>
      <c r="Q48" s="80" t="s">
        <v>18</v>
      </c>
      <c r="R48" s="81"/>
      <c r="S48" s="82">
        <f>SUM(S17:S47)</f>
        <v>0</v>
      </c>
      <c r="T48" s="11"/>
      <c r="U48" s="11"/>
      <c r="V48" s="11"/>
      <c r="W48" s="11"/>
      <c r="X48" s="11"/>
      <c r="Y48" s="11"/>
      <c r="AC48" s="47"/>
      <c r="AD48" s="47"/>
      <c r="AE48" s="47"/>
      <c r="AF48" s="47"/>
      <c r="AG48" s="47"/>
      <c r="AH48" s="47"/>
      <c r="AI48" s="47"/>
      <c r="AJ48" s="47"/>
      <c r="AK48" s="47"/>
    </row>
    <row r="49" spans="1:37" ht="13.5" customHeight="1" x14ac:dyDescent="0.2">
      <c r="B49" s="19" t="s">
        <v>19</v>
      </c>
      <c r="C49" s="10"/>
      <c r="D49" s="7"/>
      <c r="E49" s="5"/>
      <c r="F49" s="5"/>
      <c r="G49" s="5"/>
      <c r="H49" s="5"/>
      <c r="I49" s="10"/>
      <c r="J49" s="10"/>
      <c r="K49" s="5"/>
      <c r="L49" s="10"/>
      <c r="M49" s="10"/>
      <c r="N49" s="10"/>
      <c r="O49" s="10"/>
      <c r="P49" s="2"/>
      <c r="Q49" s="2"/>
      <c r="R49" s="2"/>
      <c r="S49" s="3"/>
      <c r="T49" s="11"/>
      <c r="U49" s="11"/>
      <c r="V49" s="11"/>
      <c r="W49" s="11"/>
      <c r="X49" s="11"/>
      <c r="Y49" s="11"/>
      <c r="AC49" s="53"/>
      <c r="AD49" s="53"/>
      <c r="AE49" s="47"/>
      <c r="AF49" s="47"/>
      <c r="AG49" s="47"/>
      <c r="AH49" s="47"/>
      <c r="AI49" s="47"/>
      <c r="AJ49" s="47"/>
      <c r="AK49" s="47"/>
    </row>
    <row r="50" spans="1:37" ht="13.5" customHeight="1" x14ac:dyDescent="0.2">
      <c r="D50" s="2"/>
      <c r="E50" s="21"/>
      <c r="F50" s="21"/>
      <c r="G50" s="21"/>
      <c r="H50" s="21"/>
      <c r="I50" s="21"/>
      <c r="J50" s="21"/>
      <c r="K50" s="21"/>
      <c r="L50" s="21"/>
      <c r="M50" s="9"/>
      <c r="N50" s="10"/>
      <c r="O50" s="10"/>
      <c r="P50" s="2"/>
      <c r="Q50" s="2"/>
      <c r="R50" s="2"/>
      <c r="S50" s="3"/>
      <c r="T50" s="12"/>
      <c r="U50" s="12"/>
      <c r="V50" s="11"/>
      <c r="W50" s="11"/>
      <c r="X50" s="11"/>
      <c r="Y50" s="11"/>
      <c r="AC50" s="53"/>
      <c r="AD50" s="53"/>
      <c r="AE50" s="47"/>
      <c r="AF50" s="47"/>
      <c r="AG50" s="47"/>
      <c r="AH50" s="47"/>
      <c r="AI50" s="47"/>
      <c r="AJ50" s="47"/>
      <c r="AK50" s="47"/>
    </row>
    <row r="51" spans="1:37" ht="13.5" customHeight="1" x14ac:dyDescent="0.2">
      <c r="B51" s="20" t="s">
        <v>25</v>
      </c>
      <c r="C51" s="16"/>
      <c r="D51" s="17"/>
      <c r="E51" s="22"/>
      <c r="F51" s="22"/>
      <c r="G51" s="22"/>
      <c r="H51" s="22"/>
      <c r="I51" s="22"/>
      <c r="J51" s="22"/>
      <c r="K51" s="22"/>
      <c r="L51" s="22"/>
      <c r="M51" s="18"/>
      <c r="N51" s="17"/>
      <c r="O51" s="17"/>
      <c r="P51" s="17"/>
      <c r="Q51" s="17"/>
      <c r="R51" s="17"/>
      <c r="S51" s="18"/>
      <c r="T51" s="12"/>
      <c r="U51" s="12"/>
      <c r="V51" s="11"/>
      <c r="W51" s="11"/>
      <c r="X51" s="11"/>
      <c r="Y51" s="11"/>
      <c r="AC51" s="47"/>
      <c r="AD51" s="47"/>
      <c r="AE51" s="47"/>
      <c r="AF51" s="47"/>
      <c r="AG51" s="47"/>
      <c r="AH51" s="47"/>
      <c r="AI51" s="47"/>
      <c r="AJ51" s="47"/>
      <c r="AK51" s="47"/>
    </row>
    <row r="52" spans="1:37" ht="13.5" customHeight="1" x14ac:dyDescent="0.2">
      <c r="B52" s="20" t="s">
        <v>26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T52" s="12"/>
      <c r="U52" s="12"/>
      <c r="V52" s="11"/>
      <c r="W52" s="11"/>
      <c r="X52" s="11"/>
      <c r="Y52" s="11"/>
      <c r="AC52" s="47"/>
      <c r="AD52" s="47"/>
      <c r="AE52" s="47"/>
      <c r="AF52" s="47"/>
      <c r="AG52" s="47"/>
      <c r="AH52" s="47"/>
      <c r="AI52" s="47"/>
      <c r="AJ52" s="47"/>
      <c r="AK52" s="47"/>
    </row>
    <row r="53" spans="1:37" ht="13.5" customHeight="1" x14ac:dyDescent="0.2">
      <c r="B53" s="20" t="s">
        <v>31</v>
      </c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12"/>
      <c r="U53" s="12"/>
      <c r="V53" s="11"/>
      <c r="W53" s="11"/>
      <c r="X53" s="11"/>
      <c r="Y53" s="11"/>
      <c r="AC53" s="47"/>
      <c r="AD53" s="47"/>
      <c r="AE53" s="47"/>
      <c r="AF53" s="47"/>
      <c r="AG53" s="47"/>
      <c r="AH53" s="47"/>
      <c r="AI53" s="47"/>
      <c r="AJ53" s="47"/>
      <c r="AK53" s="47"/>
    </row>
    <row r="54" spans="1:37" ht="13.5" customHeight="1" x14ac:dyDescent="0.2">
      <c r="B54" s="20" t="s">
        <v>39</v>
      </c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12"/>
      <c r="U54" s="12"/>
      <c r="V54" s="11"/>
      <c r="W54" s="11"/>
      <c r="X54" s="11"/>
      <c r="Y54" s="11"/>
      <c r="AC54" s="47"/>
      <c r="AD54" s="47"/>
      <c r="AE54" s="47"/>
      <c r="AF54" s="47"/>
      <c r="AG54" s="47"/>
      <c r="AH54" s="47"/>
      <c r="AI54" s="47"/>
      <c r="AJ54" s="47"/>
      <c r="AK54" s="47"/>
    </row>
    <row r="55" spans="1:37" ht="13.5" customHeight="1" x14ac:dyDescent="0.2">
      <c r="B55" s="19" t="s">
        <v>27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T55" s="11"/>
      <c r="U55" s="11"/>
      <c r="V55" s="11"/>
      <c r="W55" s="11"/>
      <c r="X55" s="11"/>
      <c r="Y55" s="11"/>
      <c r="AC55" s="47"/>
      <c r="AD55" s="47"/>
      <c r="AE55" s="47"/>
      <c r="AF55" s="47"/>
      <c r="AG55" s="47"/>
      <c r="AH55" s="47"/>
      <c r="AI55" s="47"/>
      <c r="AJ55" s="47"/>
      <c r="AK55" s="47"/>
    </row>
    <row r="56" spans="1:37" ht="13.5" customHeight="1" x14ac:dyDescent="0.2">
      <c r="A56" s="59"/>
      <c r="B56" s="59"/>
      <c r="C56" s="59"/>
      <c r="D56" s="24"/>
      <c r="E56" s="24"/>
      <c r="F56" s="24"/>
      <c r="G56" s="24"/>
      <c r="H56" s="24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88"/>
      <c r="U56" s="88"/>
      <c r="AC56" s="47"/>
      <c r="AD56" s="47"/>
      <c r="AE56" s="47"/>
      <c r="AF56" s="47"/>
      <c r="AG56" s="47"/>
      <c r="AH56" s="47"/>
      <c r="AI56" s="47"/>
      <c r="AJ56" s="47"/>
      <c r="AK56" s="47"/>
    </row>
    <row r="57" spans="1:37" ht="12.75" x14ac:dyDescent="0.2">
      <c r="A57" s="59"/>
      <c r="B57" s="22" t="s">
        <v>30</v>
      </c>
      <c r="C57" s="60" t="s">
        <v>32</v>
      </c>
      <c r="D57" s="6"/>
      <c r="E57" s="61"/>
      <c r="F57" s="24"/>
      <c r="G57" s="24"/>
      <c r="H57" s="24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88"/>
      <c r="U57" s="88"/>
      <c r="AC57" s="47"/>
      <c r="AD57" s="47"/>
      <c r="AE57" s="47"/>
      <c r="AF57" s="47"/>
      <c r="AG57" s="47"/>
      <c r="AH57" s="47"/>
      <c r="AI57" s="47"/>
      <c r="AJ57" s="47"/>
      <c r="AK57" s="47"/>
    </row>
    <row r="58" spans="1:37" ht="11.25" customHeight="1" x14ac:dyDescent="0.2">
      <c r="A58" s="59"/>
      <c r="B58" s="10"/>
      <c r="C58" s="10"/>
      <c r="D58" s="61"/>
      <c r="E58" s="61"/>
      <c r="F58" s="24"/>
      <c r="G58" s="24"/>
      <c r="H58" s="24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88"/>
      <c r="U58" s="88"/>
      <c r="AC58" s="47"/>
      <c r="AD58" s="47"/>
      <c r="AE58" s="47"/>
      <c r="AF58" s="47"/>
      <c r="AG58" s="47"/>
      <c r="AH58" s="47"/>
      <c r="AI58" s="47"/>
      <c r="AJ58" s="47"/>
      <c r="AK58" s="47"/>
    </row>
    <row r="59" spans="1:37" x14ac:dyDescent="0.2">
      <c r="A59" s="59"/>
      <c r="B59" s="10"/>
      <c r="C59" s="10"/>
      <c r="D59" s="24"/>
      <c r="E59" s="24"/>
      <c r="F59" s="24"/>
      <c r="G59" s="24"/>
      <c r="H59" s="24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88"/>
      <c r="U59" s="88"/>
      <c r="AC59" s="47"/>
      <c r="AD59" s="47"/>
      <c r="AE59" s="47"/>
      <c r="AF59" s="47"/>
      <c r="AG59" s="47"/>
      <c r="AH59" s="47"/>
      <c r="AI59" s="47"/>
      <c r="AJ59" s="47"/>
      <c r="AK59" s="47"/>
    </row>
    <row r="60" spans="1:37" x14ac:dyDescent="0.2">
      <c r="A60" s="59"/>
      <c r="B60" s="10"/>
      <c r="C60" s="10"/>
      <c r="D60" s="24"/>
      <c r="E60" s="24"/>
      <c r="F60" s="24"/>
      <c r="G60" s="24"/>
      <c r="H60" s="24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88"/>
      <c r="U60" s="88"/>
      <c r="AC60" s="47"/>
      <c r="AD60" s="47"/>
      <c r="AE60" s="47"/>
      <c r="AF60" s="47"/>
      <c r="AG60" s="47"/>
      <c r="AH60" s="47"/>
      <c r="AI60" s="47"/>
      <c r="AJ60" s="47"/>
      <c r="AK60" s="47"/>
    </row>
    <row r="61" spans="1:37" x14ac:dyDescent="0.2">
      <c r="AC61" s="47"/>
      <c r="AD61" s="47"/>
      <c r="AE61" s="47"/>
      <c r="AF61" s="47"/>
      <c r="AG61" s="47"/>
      <c r="AH61" s="47"/>
      <c r="AI61" s="47"/>
      <c r="AJ61" s="47"/>
      <c r="AK61" s="47"/>
    </row>
    <row r="62" spans="1:37" x14ac:dyDescent="0.2">
      <c r="AC62" s="47"/>
      <c r="AD62" s="47"/>
      <c r="AE62" s="47"/>
      <c r="AF62" s="47"/>
      <c r="AG62" s="47"/>
      <c r="AH62" s="47"/>
      <c r="AI62" s="47"/>
      <c r="AJ62" s="47"/>
      <c r="AK62" s="47"/>
    </row>
    <row r="63" spans="1:37" x14ac:dyDescent="0.2">
      <c r="AC63" s="47"/>
      <c r="AD63" s="47"/>
      <c r="AE63" s="47"/>
      <c r="AF63" s="47"/>
      <c r="AG63" s="47"/>
      <c r="AH63" s="47"/>
      <c r="AI63" s="47"/>
      <c r="AJ63" s="47"/>
      <c r="AK63" s="47"/>
    </row>
    <row r="64" spans="1:37" x14ac:dyDescent="0.2">
      <c r="AC64" s="47"/>
      <c r="AD64" s="47"/>
      <c r="AE64" s="47"/>
      <c r="AF64" s="47"/>
      <c r="AG64" s="47"/>
      <c r="AH64" s="47"/>
      <c r="AI64" s="47"/>
      <c r="AJ64" s="47"/>
      <c r="AK64" s="47"/>
    </row>
    <row r="65" spans="29:37" x14ac:dyDescent="0.2">
      <c r="AC65" s="47"/>
      <c r="AD65" s="47"/>
      <c r="AE65" s="47"/>
      <c r="AF65" s="47"/>
      <c r="AG65" s="47"/>
      <c r="AH65" s="47"/>
      <c r="AI65" s="47"/>
      <c r="AJ65" s="47"/>
      <c r="AK65" s="47"/>
    </row>
    <row r="66" spans="29:37" x14ac:dyDescent="0.2">
      <c r="AC66" s="47"/>
      <c r="AD66" s="47"/>
      <c r="AE66" s="47"/>
      <c r="AF66" s="47"/>
      <c r="AG66" s="47"/>
      <c r="AH66" s="47"/>
      <c r="AI66" s="47"/>
      <c r="AJ66" s="47"/>
      <c r="AK66" s="47"/>
    </row>
    <row r="67" spans="29:37" x14ac:dyDescent="0.2">
      <c r="AC67" s="47"/>
      <c r="AD67" s="47"/>
      <c r="AE67" s="47"/>
      <c r="AF67" s="47"/>
      <c r="AG67" s="47"/>
      <c r="AH67" s="47"/>
      <c r="AI67" s="47"/>
      <c r="AJ67" s="47"/>
      <c r="AK67" s="47"/>
    </row>
    <row r="68" spans="29:37" x14ac:dyDescent="0.2">
      <c r="AC68" s="47"/>
      <c r="AD68" s="47"/>
      <c r="AE68" s="47"/>
      <c r="AF68" s="47"/>
      <c r="AG68" s="47"/>
      <c r="AH68" s="47"/>
      <c r="AI68" s="47"/>
      <c r="AJ68" s="47"/>
      <c r="AK68" s="47"/>
    </row>
    <row r="69" spans="29:37" x14ac:dyDescent="0.2">
      <c r="AC69" s="47"/>
      <c r="AD69" s="47"/>
      <c r="AE69" s="47"/>
      <c r="AF69" s="47"/>
      <c r="AG69" s="47"/>
      <c r="AH69" s="47"/>
      <c r="AI69" s="47"/>
      <c r="AJ69" s="47"/>
      <c r="AK69" s="47"/>
    </row>
    <row r="70" spans="29:37" x14ac:dyDescent="0.2">
      <c r="AC70" s="47"/>
      <c r="AD70" s="47"/>
      <c r="AE70" s="47"/>
      <c r="AF70" s="47"/>
      <c r="AG70" s="47"/>
      <c r="AH70" s="47"/>
      <c r="AI70" s="47"/>
      <c r="AJ70" s="47"/>
      <c r="AK70" s="47"/>
    </row>
    <row r="71" spans="29:37" x14ac:dyDescent="0.2">
      <c r="AC71" s="47"/>
      <c r="AD71" s="47"/>
      <c r="AE71" s="47"/>
      <c r="AF71" s="47"/>
      <c r="AG71" s="47"/>
      <c r="AH71" s="47"/>
      <c r="AI71" s="47"/>
      <c r="AJ71" s="47"/>
      <c r="AK71" s="47"/>
    </row>
    <row r="72" spans="29:37" x14ac:dyDescent="0.2">
      <c r="AC72" s="47"/>
      <c r="AD72" s="47"/>
      <c r="AE72" s="47"/>
      <c r="AF72" s="47"/>
      <c r="AG72" s="47"/>
      <c r="AH72" s="47"/>
      <c r="AI72" s="47"/>
      <c r="AJ72" s="47"/>
      <c r="AK72" s="47"/>
    </row>
    <row r="73" spans="29:37" x14ac:dyDescent="0.2">
      <c r="AC73" s="47"/>
      <c r="AD73" s="47"/>
      <c r="AE73" s="47"/>
      <c r="AF73" s="47"/>
      <c r="AG73" s="47"/>
      <c r="AH73" s="47"/>
      <c r="AI73" s="47"/>
      <c r="AJ73" s="47"/>
      <c r="AK73" s="47"/>
    </row>
    <row r="74" spans="29:37" x14ac:dyDescent="0.2">
      <c r="AC74" s="47"/>
      <c r="AD74" s="47"/>
      <c r="AE74" s="47"/>
      <c r="AF74" s="47"/>
      <c r="AG74" s="47"/>
      <c r="AH74" s="47"/>
      <c r="AI74" s="47"/>
      <c r="AJ74" s="47"/>
      <c r="AK74" s="47"/>
    </row>
    <row r="75" spans="29:37" x14ac:dyDescent="0.2">
      <c r="AC75" s="47"/>
      <c r="AD75" s="47"/>
      <c r="AE75" s="47"/>
      <c r="AF75" s="47"/>
      <c r="AG75" s="47"/>
      <c r="AH75" s="47"/>
      <c r="AI75" s="47"/>
      <c r="AJ75" s="47"/>
      <c r="AK75" s="47"/>
    </row>
    <row r="76" spans="29:37" x14ac:dyDescent="0.2">
      <c r="AC76" s="47"/>
      <c r="AD76" s="47"/>
      <c r="AE76" s="47"/>
      <c r="AF76" s="47"/>
      <c r="AG76" s="47"/>
      <c r="AH76" s="47"/>
      <c r="AI76" s="47"/>
      <c r="AJ76" s="47"/>
      <c r="AK76" s="47"/>
    </row>
    <row r="77" spans="29:37" x14ac:dyDescent="0.2">
      <c r="AC77" s="47"/>
      <c r="AD77" s="47"/>
      <c r="AE77" s="47"/>
      <c r="AF77" s="47"/>
      <c r="AG77" s="47"/>
      <c r="AH77" s="47"/>
      <c r="AI77" s="47"/>
      <c r="AJ77" s="47"/>
      <c r="AK77" s="47"/>
    </row>
    <row r="78" spans="29:37" x14ac:dyDescent="0.2">
      <c r="AC78" s="47"/>
      <c r="AD78" s="47"/>
      <c r="AE78" s="47"/>
      <c r="AF78" s="47"/>
      <c r="AG78" s="47"/>
      <c r="AH78" s="47"/>
      <c r="AI78" s="47"/>
      <c r="AJ78" s="47"/>
      <c r="AK78" s="47"/>
    </row>
    <row r="79" spans="29:37" x14ac:dyDescent="0.2">
      <c r="AC79" s="47"/>
      <c r="AD79" s="47"/>
      <c r="AE79" s="47"/>
      <c r="AF79" s="47"/>
      <c r="AG79" s="47"/>
      <c r="AH79" s="47"/>
      <c r="AI79" s="47"/>
      <c r="AJ79" s="47"/>
      <c r="AK79" s="47"/>
    </row>
    <row r="80" spans="29:37" x14ac:dyDescent="0.2">
      <c r="AC80" s="47"/>
      <c r="AD80" s="47"/>
      <c r="AE80" s="47"/>
      <c r="AF80" s="47"/>
      <c r="AG80" s="47"/>
      <c r="AH80" s="47"/>
      <c r="AI80" s="47"/>
      <c r="AJ80" s="47"/>
      <c r="AK80" s="47"/>
    </row>
    <row r="81" spans="29:37" x14ac:dyDescent="0.2">
      <c r="AC81" s="47"/>
      <c r="AD81" s="47"/>
      <c r="AE81" s="47"/>
      <c r="AF81" s="47"/>
      <c r="AG81" s="47"/>
      <c r="AH81" s="47"/>
      <c r="AI81" s="47"/>
      <c r="AJ81" s="47"/>
      <c r="AK81" s="47"/>
    </row>
    <row r="82" spans="29:37" x14ac:dyDescent="0.2">
      <c r="AC82" s="47"/>
      <c r="AD82" s="47"/>
      <c r="AE82" s="47"/>
      <c r="AF82" s="47"/>
      <c r="AG82" s="47"/>
      <c r="AH82" s="47"/>
      <c r="AI82" s="47"/>
      <c r="AJ82" s="47"/>
      <c r="AK82" s="47"/>
    </row>
    <row r="83" spans="29:37" x14ac:dyDescent="0.2">
      <c r="AC83" s="47"/>
      <c r="AD83" s="47"/>
      <c r="AE83" s="47"/>
      <c r="AF83" s="47"/>
      <c r="AG83" s="47"/>
      <c r="AH83" s="47"/>
      <c r="AI83" s="47"/>
      <c r="AJ83" s="47"/>
      <c r="AK83" s="47"/>
    </row>
    <row r="84" spans="29:37" x14ac:dyDescent="0.2">
      <c r="AC84" s="47"/>
      <c r="AD84" s="47"/>
      <c r="AE84" s="47"/>
      <c r="AF84" s="47"/>
      <c r="AG84" s="47"/>
      <c r="AH84" s="47"/>
      <c r="AI84" s="47"/>
      <c r="AJ84" s="47"/>
      <c r="AK84" s="47"/>
    </row>
    <row r="85" spans="29:37" x14ac:dyDescent="0.2">
      <c r="AC85" s="47"/>
      <c r="AD85" s="47"/>
      <c r="AE85" s="47"/>
      <c r="AF85" s="47"/>
      <c r="AG85" s="47"/>
      <c r="AH85" s="47"/>
      <c r="AI85" s="47"/>
      <c r="AJ85" s="47"/>
      <c r="AK85" s="47"/>
    </row>
    <row r="86" spans="29:37" x14ac:dyDescent="0.2">
      <c r="AC86" s="47"/>
      <c r="AD86" s="47"/>
      <c r="AE86" s="47"/>
      <c r="AF86" s="47"/>
      <c r="AG86" s="47"/>
      <c r="AH86" s="47"/>
      <c r="AI86" s="47"/>
      <c r="AJ86" s="47"/>
      <c r="AK86" s="47"/>
    </row>
    <row r="87" spans="29:37" x14ac:dyDescent="0.2">
      <c r="AC87" s="47"/>
      <c r="AD87" s="47"/>
      <c r="AE87" s="47"/>
      <c r="AF87" s="47"/>
      <c r="AG87" s="47"/>
      <c r="AH87" s="47"/>
      <c r="AI87" s="47"/>
      <c r="AJ87" s="47"/>
      <c r="AK87" s="47"/>
    </row>
    <row r="88" spans="29:37" x14ac:dyDescent="0.2">
      <c r="AC88" s="47"/>
      <c r="AD88" s="47"/>
      <c r="AE88" s="47"/>
      <c r="AF88" s="47"/>
      <c r="AG88" s="47"/>
      <c r="AH88" s="47"/>
      <c r="AI88" s="47"/>
      <c r="AJ88" s="47"/>
      <c r="AK88" s="47"/>
    </row>
    <row r="89" spans="29:37" x14ac:dyDescent="0.2">
      <c r="AC89" s="47"/>
      <c r="AD89" s="47"/>
      <c r="AE89" s="47"/>
      <c r="AF89" s="47"/>
      <c r="AG89" s="47"/>
      <c r="AH89" s="47"/>
      <c r="AI89" s="47"/>
      <c r="AJ89" s="47"/>
      <c r="AK89" s="47"/>
    </row>
    <row r="90" spans="29:37" x14ac:dyDescent="0.2">
      <c r="AC90" s="47"/>
      <c r="AD90" s="47"/>
      <c r="AE90" s="47"/>
      <c r="AF90" s="47"/>
      <c r="AG90" s="47"/>
      <c r="AH90" s="47"/>
      <c r="AI90" s="47"/>
      <c r="AJ90" s="47"/>
      <c r="AK90" s="47"/>
    </row>
    <row r="91" spans="29:37" x14ac:dyDescent="0.2">
      <c r="AC91" s="47"/>
      <c r="AD91" s="47"/>
      <c r="AE91" s="47"/>
      <c r="AF91" s="47"/>
      <c r="AG91" s="47"/>
      <c r="AH91" s="47"/>
      <c r="AI91" s="47"/>
      <c r="AJ91" s="47"/>
      <c r="AK91" s="47"/>
    </row>
    <row r="92" spans="29:37" x14ac:dyDescent="0.2">
      <c r="AC92" s="47"/>
      <c r="AD92" s="47"/>
      <c r="AE92" s="47"/>
      <c r="AF92" s="47"/>
      <c r="AG92" s="47"/>
      <c r="AH92" s="47"/>
      <c r="AI92" s="47"/>
      <c r="AJ92" s="47"/>
      <c r="AK92" s="47"/>
    </row>
    <row r="93" spans="29:37" x14ac:dyDescent="0.2">
      <c r="AC93" s="47"/>
      <c r="AD93" s="47"/>
      <c r="AE93" s="47"/>
      <c r="AF93" s="47"/>
      <c r="AG93" s="47"/>
      <c r="AH93" s="47"/>
      <c r="AI93" s="47"/>
      <c r="AJ93" s="47"/>
      <c r="AK93" s="47"/>
    </row>
    <row r="94" spans="29:37" x14ac:dyDescent="0.2">
      <c r="AC94" s="47"/>
      <c r="AD94" s="47"/>
      <c r="AE94" s="47"/>
      <c r="AF94" s="47"/>
      <c r="AG94" s="47"/>
      <c r="AH94" s="47"/>
      <c r="AI94" s="47"/>
      <c r="AJ94" s="47"/>
      <c r="AK94" s="47"/>
    </row>
    <row r="95" spans="29:37" x14ac:dyDescent="0.2">
      <c r="AC95" s="47"/>
      <c r="AD95" s="47"/>
      <c r="AE95" s="47"/>
      <c r="AF95" s="47"/>
      <c r="AG95" s="47"/>
      <c r="AH95" s="47"/>
      <c r="AI95" s="47"/>
      <c r="AJ95" s="47"/>
      <c r="AK95" s="47"/>
    </row>
    <row r="96" spans="29:37" x14ac:dyDescent="0.2">
      <c r="AC96" s="47"/>
      <c r="AD96" s="47"/>
      <c r="AE96" s="47"/>
      <c r="AF96" s="47"/>
      <c r="AG96" s="47"/>
      <c r="AH96" s="47"/>
      <c r="AI96" s="47"/>
      <c r="AJ96" s="47"/>
      <c r="AK96" s="47"/>
    </row>
    <row r="97" spans="29:37" x14ac:dyDescent="0.2">
      <c r="AC97" s="47"/>
      <c r="AD97" s="47"/>
      <c r="AE97" s="47"/>
      <c r="AF97" s="47"/>
      <c r="AG97" s="47"/>
      <c r="AH97" s="47"/>
      <c r="AI97" s="47"/>
      <c r="AJ97" s="47"/>
      <c r="AK97" s="47"/>
    </row>
    <row r="98" spans="29:37" x14ac:dyDescent="0.2">
      <c r="AC98" s="47"/>
      <c r="AD98" s="47"/>
      <c r="AE98" s="47"/>
      <c r="AF98" s="47"/>
      <c r="AG98" s="47"/>
      <c r="AH98" s="47"/>
      <c r="AI98" s="47"/>
      <c r="AJ98" s="47"/>
      <c r="AK98" s="47"/>
    </row>
    <row r="99" spans="29:37" x14ac:dyDescent="0.2">
      <c r="AC99" s="47"/>
      <c r="AD99" s="47"/>
      <c r="AE99" s="47"/>
      <c r="AF99" s="47"/>
      <c r="AG99" s="47"/>
      <c r="AH99" s="47"/>
      <c r="AI99" s="47"/>
      <c r="AJ99" s="47"/>
      <c r="AK99" s="47"/>
    </row>
    <row r="100" spans="29:37" x14ac:dyDescent="0.2">
      <c r="AC100" s="47"/>
      <c r="AD100" s="47"/>
      <c r="AE100" s="47"/>
      <c r="AF100" s="47"/>
      <c r="AG100" s="47"/>
      <c r="AH100" s="47"/>
      <c r="AI100" s="47"/>
      <c r="AJ100" s="47"/>
      <c r="AK100" s="47"/>
    </row>
    <row r="101" spans="29:37" x14ac:dyDescent="0.2">
      <c r="AC101" s="47"/>
      <c r="AD101" s="47"/>
      <c r="AE101" s="47"/>
      <c r="AF101" s="47"/>
      <c r="AG101" s="47"/>
      <c r="AH101" s="47"/>
      <c r="AI101" s="47"/>
      <c r="AJ101" s="47"/>
      <c r="AK101" s="47"/>
    </row>
    <row r="102" spans="29:37" x14ac:dyDescent="0.2">
      <c r="AC102" s="47"/>
      <c r="AD102" s="47"/>
      <c r="AE102" s="47"/>
      <c r="AF102" s="47"/>
      <c r="AG102" s="47"/>
      <c r="AH102" s="47"/>
      <c r="AI102" s="47"/>
      <c r="AJ102" s="47"/>
      <c r="AK102" s="47"/>
    </row>
    <row r="103" spans="29:37" x14ac:dyDescent="0.2">
      <c r="AC103" s="47"/>
      <c r="AD103" s="47"/>
      <c r="AE103" s="47"/>
      <c r="AF103" s="47"/>
      <c r="AG103" s="47"/>
      <c r="AH103" s="47"/>
      <c r="AI103" s="47"/>
      <c r="AJ103" s="47"/>
      <c r="AK103" s="47"/>
    </row>
    <row r="104" spans="29:37" x14ac:dyDescent="0.2">
      <c r="AC104" s="47"/>
      <c r="AD104" s="47"/>
      <c r="AE104" s="47"/>
      <c r="AF104" s="47"/>
      <c r="AG104" s="47"/>
      <c r="AH104" s="47"/>
      <c r="AI104" s="47"/>
      <c r="AJ104" s="47"/>
      <c r="AK104" s="47"/>
    </row>
    <row r="105" spans="29:37" x14ac:dyDescent="0.2">
      <c r="AC105" s="47"/>
      <c r="AD105" s="47"/>
      <c r="AE105" s="47"/>
      <c r="AF105" s="47"/>
      <c r="AG105" s="47"/>
      <c r="AH105" s="47"/>
      <c r="AI105" s="47"/>
      <c r="AJ105" s="47"/>
      <c r="AK105" s="47"/>
    </row>
    <row r="106" spans="29:37" x14ac:dyDescent="0.2">
      <c r="AC106" s="47"/>
      <c r="AD106" s="47"/>
      <c r="AE106" s="47"/>
      <c r="AF106" s="47"/>
      <c r="AG106" s="47"/>
      <c r="AH106" s="47"/>
      <c r="AI106" s="47"/>
      <c r="AJ106" s="47"/>
      <c r="AK106" s="47"/>
    </row>
    <row r="107" spans="29:37" x14ac:dyDescent="0.2">
      <c r="AC107" s="47"/>
      <c r="AD107" s="47"/>
      <c r="AE107" s="47"/>
      <c r="AF107" s="47"/>
      <c r="AG107" s="47"/>
      <c r="AH107" s="47"/>
      <c r="AI107" s="47"/>
      <c r="AJ107" s="47"/>
      <c r="AK107" s="47"/>
    </row>
    <row r="108" spans="29:37" x14ac:dyDescent="0.2">
      <c r="AC108" s="47"/>
      <c r="AD108" s="47"/>
      <c r="AE108" s="47"/>
      <c r="AF108" s="47"/>
      <c r="AG108" s="47"/>
      <c r="AH108" s="47"/>
      <c r="AI108" s="47"/>
      <c r="AJ108" s="47"/>
      <c r="AK108" s="47"/>
    </row>
    <row r="109" spans="29:37" x14ac:dyDescent="0.2">
      <c r="AC109" s="47"/>
      <c r="AD109" s="47"/>
      <c r="AE109" s="47"/>
      <c r="AF109" s="47"/>
      <c r="AG109" s="47"/>
      <c r="AH109" s="47"/>
      <c r="AI109" s="47"/>
      <c r="AJ109" s="47"/>
      <c r="AK109" s="47"/>
    </row>
    <row r="110" spans="29:37" x14ac:dyDescent="0.2">
      <c r="AC110" s="47"/>
      <c r="AD110" s="47"/>
      <c r="AE110" s="47"/>
      <c r="AF110" s="47"/>
      <c r="AG110" s="47"/>
      <c r="AH110" s="47"/>
      <c r="AI110" s="47"/>
      <c r="AJ110" s="47"/>
      <c r="AK110" s="47"/>
    </row>
    <row r="111" spans="29:37" x14ac:dyDescent="0.2">
      <c r="AC111" s="47"/>
      <c r="AD111" s="47"/>
      <c r="AE111" s="47"/>
      <c r="AF111" s="47"/>
      <c r="AG111" s="47"/>
      <c r="AH111" s="47"/>
      <c r="AI111" s="47"/>
      <c r="AJ111" s="47"/>
      <c r="AK111" s="47"/>
    </row>
    <row r="112" spans="29:37" x14ac:dyDescent="0.2">
      <c r="AC112" s="47"/>
      <c r="AD112" s="47"/>
      <c r="AE112" s="47"/>
      <c r="AF112" s="47"/>
      <c r="AG112" s="47"/>
      <c r="AH112" s="47"/>
      <c r="AI112" s="47"/>
      <c r="AJ112" s="47"/>
      <c r="AK112" s="47"/>
    </row>
    <row r="113" spans="29:37" x14ac:dyDescent="0.2">
      <c r="AC113" s="47"/>
      <c r="AD113" s="47"/>
      <c r="AE113" s="47"/>
      <c r="AF113" s="47"/>
      <c r="AG113" s="47"/>
      <c r="AH113" s="47"/>
      <c r="AI113" s="47"/>
      <c r="AJ113" s="47"/>
      <c r="AK113" s="47"/>
    </row>
    <row r="114" spans="29:37" x14ac:dyDescent="0.2">
      <c r="AC114" s="47"/>
      <c r="AD114" s="47"/>
      <c r="AE114" s="47"/>
      <c r="AF114" s="47"/>
      <c r="AG114" s="47"/>
      <c r="AH114" s="47"/>
      <c r="AI114" s="47"/>
      <c r="AJ114" s="47"/>
      <c r="AK114" s="47"/>
    </row>
    <row r="115" spans="29:37" x14ac:dyDescent="0.2">
      <c r="AC115" s="47"/>
      <c r="AD115" s="47"/>
      <c r="AE115" s="47"/>
      <c r="AF115" s="47"/>
      <c r="AG115" s="47"/>
      <c r="AH115" s="47"/>
      <c r="AI115" s="47"/>
      <c r="AJ115" s="47"/>
      <c r="AK115" s="47"/>
    </row>
    <row r="116" spans="29:37" x14ac:dyDescent="0.2">
      <c r="AC116" s="47"/>
      <c r="AD116" s="47"/>
      <c r="AE116" s="47"/>
      <c r="AF116" s="47"/>
      <c r="AG116" s="47"/>
      <c r="AH116" s="47"/>
      <c r="AI116" s="47"/>
      <c r="AJ116" s="47"/>
      <c r="AK116" s="47"/>
    </row>
    <row r="117" spans="29:37" x14ac:dyDescent="0.2">
      <c r="AC117" s="47"/>
      <c r="AD117" s="47"/>
      <c r="AE117" s="47"/>
      <c r="AF117" s="47"/>
      <c r="AG117" s="47"/>
      <c r="AH117" s="47"/>
      <c r="AI117" s="47"/>
      <c r="AJ117" s="47"/>
      <c r="AK117" s="47"/>
    </row>
    <row r="118" spans="29:37" x14ac:dyDescent="0.2">
      <c r="AC118" s="47"/>
      <c r="AD118" s="47"/>
      <c r="AE118" s="47"/>
      <c r="AF118" s="47"/>
      <c r="AG118" s="47"/>
      <c r="AH118" s="47"/>
      <c r="AI118" s="47"/>
      <c r="AJ118" s="47"/>
      <c r="AK118" s="47"/>
    </row>
    <row r="119" spans="29:37" x14ac:dyDescent="0.2">
      <c r="AC119" s="47"/>
      <c r="AD119" s="47"/>
      <c r="AE119" s="47"/>
      <c r="AF119" s="47"/>
      <c r="AG119" s="47"/>
      <c r="AH119" s="47"/>
      <c r="AI119" s="47"/>
      <c r="AJ119" s="47"/>
      <c r="AK119" s="47"/>
    </row>
    <row r="120" spans="29:37" x14ac:dyDescent="0.2">
      <c r="AC120" s="47"/>
      <c r="AD120" s="47"/>
      <c r="AE120" s="47"/>
      <c r="AF120" s="47"/>
      <c r="AG120" s="47"/>
      <c r="AH120" s="47"/>
      <c r="AI120" s="47"/>
      <c r="AJ120" s="47"/>
      <c r="AK120" s="47"/>
    </row>
    <row r="121" spans="29:37" x14ac:dyDescent="0.2">
      <c r="AC121" s="47"/>
      <c r="AD121" s="47"/>
      <c r="AE121" s="47"/>
      <c r="AF121" s="47"/>
      <c r="AG121" s="47"/>
      <c r="AH121" s="47"/>
      <c r="AI121" s="47"/>
      <c r="AJ121" s="47"/>
      <c r="AK121" s="47"/>
    </row>
    <row r="122" spans="29:37" x14ac:dyDescent="0.2">
      <c r="AC122" s="47"/>
      <c r="AD122" s="47"/>
      <c r="AE122" s="47"/>
      <c r="AF122" s="47"/>
      <c r="AG122" s="47"/>
      <c r="AH122" s="47"/>
      <c r="AI122" s="47"/>
      <c r="AJ122" s="47"/>
      <c r="AK122" s="47"/>
    </row>
    <row r="123" spans="29:37" x14ac:dyDescent="0.2">
      <c r="AC123" s="47"/>
      <c r="AD123" s="47"/>
      <c r="AE123" s="47"/>
      <c r="AF123" s="47"/>
      <c r="AG123" s="47"/>
      <c r="AH123" s="47"/>
      <c r="AI123" s="47"/>
      <c r="AJ123" s="47"/>
      <c r="AK123" s="47"/>
    </row>
    <row r="124" spans="29:37" x14ac:dyDescent="0.2">
      <c r="AC124" s="47"/>
      <c r="AD124" s="47"/>
      <c r="AE124" s="47"/>
      <c r="AF124" s="47"/>
      <c r="AG124" s="47"/>
      <c r="AH124" s="47"/>
      <c r="AI124" s="47"/>
      <c r="AJ124" s="47"/>
      <c r="AK124" s="47"/>
    </row>
    <row r="125" spans="29:37" x14ac:dyDescent="0.2">
      <c r="AC125" s="47"/>
      <c r="AD125" s="47"/>
      <c r="AE125" s="47"/>
      <c r="AF125" s="47"/>
      <c r="AG125" s="47"/>
      <c r="AH125" s="47"/>
      <c r="AI125" s="47"/>
      <c r="AJ125" s="47"/>
      <c r="AK125" s="47"/>
    </row>
    <row r="126" spans="29:37" x14ac:dyDescent="0.2">
      <c r="AC126" s="47"/>
      <c r="AD126" s="47"/>
      <c r="AE126" s="47"/>
      <c r="AF126" s="47"/>
      <c r="AG126" s="47"/>
      <c r="AH126" s="47"/>
      <c r="AI126" s="47"/>
      <c r="AJ126" s="47"/>
      <c r="AK126" s="47"/>
    </row>
    <row r="127" spans="29:37" x14ac:dyDescent="0.2">
      <c r="AC127" s="47"/>
      <c r="AD127" s="47"/>
      <c r="AE127" s="47"/>
      <c r="AF127" s="47"/>
      <c r="AG127" s="47"/>
      <c r="AH127" s="47"/>
      <c r="AI127" s="47"/>
      <c r="AJ127" s="47"/>
      <c r="AK127" s="47"/>
    </row>
    <row r="128" spans="29:37" x14ac:dyDescent="0.2">
      <c r="AC128" s="47"/>
      <c r="AD128" s="47"/>
      <c r="AE128" s="47"/>
      <c r="AF128" s="47"/>
      <c r="AG128" s="47"/>
      <c r="AH128" s="47"/>
      <c r="AI128" s="47"/>
      <c r="AJ128" s="47"/>
      <c r="AK128" s="47"/>
    </row>
    <row r="129" spans="29:37" x14ac:dyDescent="0.2">
      <c r="AC129" s="47"/>
      <c r="AD129" s="47"/>
      <c r="AE129" s="47"/>
      <c r="AF129" s="47"/>
      <c r="AG129" s="47"/>
      <c r="AH129" s="47"/>
      <c r="AI129" s="47"/>
      <c r="AJ129" s="47"/>
      <c r="AK129" s="47"/>
    </row>
    <row r="130" spans="29:37" x14ac:dyDescent="0.2">
      <c r="AC130" s="47"/>
      <c r="AD130" s="47"/>
      <c r="AE130" s="47"/>
      <c r="AF130" s="47"/>
      <c r="AG130" s="47"/>
      <c r="AH130" s="47"/>
      <c r="AI130" s="47"/>
      <c r="AJ130" s="47"/>
      <c r="AK130" s="47"/>
    </row>
    <row r="131" spans="29:37" x14ac:dyDescent="0.2">
      <c r="AC131" s="47"/>
      <c r="AD131" s="47"/>
      <c r="AE131" s="47"/>
      <c r="AF131" s="47"/>
      <c r="AG131" s="47"/>
      <c r="AH131" s="47"/>
      <c r="AI131" s="47"/>
      <c r="AJ131" s="47"/>
      <c r="AK131" s="47"/>
    </row>
    <row r="132" spans="29:37" x14ac:dyDescent="0.2">
      <c r="AC132" s="47"/>
      <c r="AD132" s="47"/>
      <c r="AE132" s="47"/>
      <c r="AF132" s="47"/>
      <c r="AG132" s="47"/>
      <c r="AH132" s="47"/>
      <c r="AI132" s="47"/>
      <c r="AJ132" s="47"/>
      <c r="AK132" s="47"/>
    </row>
    <row r="133" spans="29:37" x14ac:dyDescent="0.2">
      <c r="AC133" s="47"/>
      <c r="AD133" s="47"/>
      <c r="AE133" s="47"/>
      <c r="AF133" s="47"/>
      <c r="AG133" s="47"/>
      <c r="AH133" s="47"/>
      <c r="AI133" s="47"/>
      <c r="AJ133" s="47"/>
      <c r="AK133" s="47"/>
    </row>
    <row r="134" spans="29:37" x14ac:dyDescent="0.2">
      <c r="AC134" s="47"/>
      <c r="AD134" s="47"/>
      <c r="AE134" s="47"/>
      <c r="AF134" s="47"/>
      <c r="AG134" s="47"/>
      <c r="AH134" s="47"/>
      <c r="AI134" s="47"/>
      <c r="AJ134" s="47"/>
      <c r="AK134" s="47"/>
    </row>
    <row r="135" spans="29:37" x14ac:dyDescent="0.2">
      <c r="AC135" s="47"/>
      <c r="AD135" s="47"/>
      <c r="AE135" s="47"/>
      <c r="AF135" s="47"/>
      <c r="AG135" s="47"/>
      <c r="AH135" s="47"/>
      <c r="AI135" s="47"/>
      <c r="AJ135" s="47"/>
      <c r="AK135" s="47"/>
    </row>
    <row r="136" spans="29:37" x14ac:dyDescent="0.2">
      <c r="AC136" s="47"/>
      <c r="AD136" s="47"/>
      <c r="AE136" s="47"/>
      <c r="AF136" s="47"/>
      <c r="AG136" s="47"/>
      <c r="AH136" s="47"/>
      <c r="AI136" s="47"/>
      <c r="AJ136" s="47"/>
      <c r="AK136" s="47"/>
    </row>
    <row r="137" spans="29:37" x14ac:dyDescent="0.2">
      <c r="AC137" s="47"/>
      <c r="AD137" s="47"/>
      <c r="AE137" s="47"/>
      <c r="AF137" s="47"/>
      <c r="AG137" s="47"/>
      <c r="AH137" s="47"/>
      <c r="AI137" s="47"/>
      <c r="AJ137" s="47"/>
      <c r="AK137" s="47"/>
    </row>
    <row r="138" spans="29:37" x14ac:dyDescent="0.2">
      <c r="AC138" s="47"/>
      <c r="AD138" s="47"/>
      <c r="AE138" s="47"/>
      <c r="AF138" s="47"/>
      <c r="AG138" s="47"/>
      <c r="AH138" s="47"/>
      <c r="AI138" s="47"/>
      <c r="AJ138" s="47"/>
      <c r="AK138" s="47"/>
    </row>
    <row r="139" spans="29:37" x14ac:dyDescent="0.2">
      <c r="AC139" s="47"/>
      <c r="AD139" s="47"/>
      <c r="AE139" s="47"/>
      <c r="AF139" s="47"/>
      <c r="AG139" s="47"/>
      <c r="AH139" s="47"/>
      <c r="AI139" s="47"/>
      <c r="AJ139" s="47"/>
      <c r="AK139" s="47"/>
    </row>
    <row r="140" spans="29:37" x14ac:dyDescent="0.2">
      <c r="AC140" s="47"/>
      <c r="AD140" s="47"/>
      <c r="AE140" s="47"/>
      <c r="AF140" s="47"/>
      <c r="AG140" s="47"/>
      <c r="AH140" s="47"/>
      <c r="AI140" s="47"/>
      <c r="AJ140" s="47"/>
      <c r="AK140" s="47"/>
    </row>
    <row r="141" spans="29:37" x14ac:dyDescent="0.2">
      <c r="AC141" s="47"/>
      <c r="AD141" s="47"/>
      <c r="AE141" s="47"/>
      <c r="AF141" s="47"/>
      <c r="AG141" s="47"/>
      <c r="AH141" s="47"/>
      <c r="AI141" s="47"/>
      <c r="AJ141" s="47"/>
      <c r="AK141" s="47"/>
    </row>
    <row r="142" spans="29:37" x14ac:dyDescent="0.2">
      <c r="AC142" s="47"/>
      <c r="AD142" s="47"/>
      <c r="AE142" s="47"/>
      <c r="AF142" s="47"/>
      <c r="AG142" s="47"/>
      <c r="AH142" s="47"/>
      <c r="AI142" s="47"/>
      <c r="AJ142" s="47"/>
      <c r="AK142" s="47"/>
    </row>
    <row r="143" spans="29:37" x14ac:dyDescent="0.2">
      <c r="AC143" s="47"/>
      <c r="AD143" s="47"/>
      <c r="AE143" s="47"/>
      <c r="AF143" s="47"/>
      <c r="AG143" s="47"/>
      <c r="AH143" s="47"/>
      <c r="AI143" s="47"/>
      <c r="AJ143" s="47"/>
      <c r="AK143" s="47"/>
    </row>
    <row r="144" spans="29:37" x14ac:dyDescent="0.2">
      <c r="AC144" s="47"/>
      <c r="AD144" s="47"/>
      <c r="AE144" s="47"/>
      <c r="AF144" s="47"/>
      <c r="AG144" s="47"/>
      <c r="AH144" s="47"/>
      <c r="AI144" s="47"/>
      <c r="AJ144" s="47"/>
      <c r="AK144" s="47"/>
    </row>
    <row r="145" spans="29:37" x14ac:dyDescent="0.2">
      <c r="AC145" s="47"/>
      <c r="AD145" s="47"/>
      <c r="AE145" s="47"/>
      <c r="AF145" s="47"/>
      <c r="AG145" s="47"/>
      <c r="AH145" s="47"/>
      <c r="AI145" s="47"/>
      <c r="AJ145" s="47"/>
      <c r="AK145" s="47"/>
    </row>
    <row r="146" spans="29:37" x14ac:dyDescent="0.2">
      <c r="AC146" s="47"/>
      <c r="AD146" s="47"/>
      <c r="AE146" s="47"/>
      <c r="AF146" s="47"/>
      <c r="AG146" s="47"/>
      <c r="AH146" s="47"/>
      <c r="AI146" s="47"/>
      <c r="AJ146" s="47"/>
      <c r="AK146" s="47"/>
    </row>
    <row r="147" spans="29:37" x14ac:dyDescent="0.2">
      <c r="AC147" s="47"/>
      <c r="AD147" s="47"/>
      <c r="AE147" s="47"/>
      <c r="AF147" s="47"/>
      <c r="AG147" s="47"/>
      <c r="AH147" s="47"/>
      <c r="AI147" s="47"/>
      <c r="AJ147" s="47"/>
      <c r="AK147" s="47"/>
    </row>
    <row r="148" spans="29:37" x14ac:dyDescent="0.2">
      <c r="AC148" s="47"/>
      <c r="AD148" s="47"/>
      <c r="AE148" s="47"/>
      <c r="AF148" s="47"/>
      <c r="AG148" s="47"/>
      <c r="AH148" s="47"/>
      <c r="AI148" s="47"/>
      <c r="AJ148" s="47"/>
      <c r="AK148" s="47"/>
    </row>
    <row r="149" spans="29:37" x14ac:dyDescent="0.2">
      <c r="AC149" s="47"/>
      <c r="AD149" s="47"/>
      <c r="AE149" s="47"/>
      <c r="AF149" s="47"/>
      <c r="AG149" s="47"/>
      <c r="AH149" s="47"/>
      <c r="AI149" s="47"/>
      <c r="AJ149" s="47"/>
      <c r="AK149" s="47"/>
    </row>
    <row r="150" spans="29:37" x14ac:dyDescent="0.2">
      <c r="AC150" s="47"/>
      <c r="AD150" s="47"/>
      <c r="AE150" s="47"/>
      <c r="AF150" s="47"/>
      <c r="AG150" s="47"/>
      <c r="AH150" s="47"/>
      <c r="AI150" s="47"/>
      <c r="AJ150" s="47"/>
      <c r="AK150" s="47"/>
    </row>
    <row r="151" spans="29:37" x14ac:dyDescent="0.2">
      <c r="AC151" s="47"/>
      <c r="AD151" s="47"/>
      <c r="AE151" s="47"/>
      <c r="AF151" s="47"/>
      <c r="AG151" s="47"/>
      <c r="AH151" s="47"/>
      <c r="AI151" s="47"/>
      <c r="AJ151" s="47"/>
      <c r="AK151" s="47"/>
    </row>
    <row r="152" spans="29:37" x14ac:dyDescent="0.2">
      <c r="AC152" s="47"/>
      <c r="AD152" s="47"/>
      <c r="AE152" s="47"/>
      <c r="AF152" s="47"/>
      <c r="AG152" s="47"/>
      <c r="AH152" s="47"/>
      <c r="AI152" s="47"/>
      <c r="AJ152" s="47"/>
      <c r="AK152" s="47"/>
    </row>
    <row r="153" spans="29:37" x14ac:dyDescent="0.2">
      <c r="AC153" s="47"/>
      <c r="AD153" s="47"/>
      <c r="AE153" s="47"/>
      <c r="AF153" s="47"/>
      <c r="AG153" s="47"/>
      <c r="AH153" s="47"/>
      <c r="AI153" s="47"/>
      <c r="AJ153" s="47"/>
      <c r="AK153" s="47"/>
    </row>
    <row r="154" spans="29:37" x14ac:dyDescent="0.2">
      <c r="AC154" s="47"/>
      <c r="AD154" s="47"/>
      <c r="AE154" s="47"/>
      <c r="AF154" s="47"/>
      <c r="AG154" s="47"/>
      <c r="AH154" s="47"/>
      <c r="AI154" s="47"/>
      <c r="AJ154" s="47"/>
      <c r="AK154" s="47"/>
    </row>
    <row r="155" spans="29:37" x14ac:dyDescent="0.2">
      <c r="AC155" s="47"/>
      <c r="AD155" s="47"/>
      <c r="AE155" s="47"/>
      <c r="AF155" s="47"/>
      <c r="AG155" s="47"/>
      <c r="AH155" s="47"/>
      <c r="AI155" s="47"/>
      <c r="AJ155" s="47"/>
      <c r="AK155" s="47"/>
    </row>
    <row r="156" spans="29:37" x14ac:dyDescent="0.2">
      <c r="AC156" s="47"/>
      <c r="AD156" s="47"/>
      <c r="AE156" s="47"/>
      <c r="AF156" s="47"/>
      <c r="AG156" s="47"/>
      <c r="AH156" s="47"/>
      <c r="AI156" s="47"/>
      <c r="AJ156" s="47"/>
      <c r="AK156" s="47"/>
    </row>
    <row r="157" spans="29:37" x14ac:dyDescent="0.2">
      <c r="AC157" s="47"/>
      <c r="AD157" s="47"/>
      <c r="AE157" s="47"/>
      <c r="AF157" s="47"/>
      <c r="AG157" s="47"/>
      <c r="AH157" s="47"/>
      <c r="AI157" s="47"/>
      <c r="AJ157" s="47"/>
      <c r="AK157" s="47"/>
    </row>
    <row r="158" spans="29:37" x14ac:dyDescent="0.2">
      <c r="AC158" s="47"/>
      <c r="AD158" s="47"/>
      <c r="AE158" s="47"/>
      <c r="AF158" s="47"/>
      <c r="AG158" s="47"/>
      <c r="AH158" s="47"/>
      <c r="AI158" s="47"/>
      <c r="AJ158" s="47"/>
      <c r="AK158" s="47"/>
    </row>
    <row r="159" spans="29:37" x14ac:dyDescent="0.2">
      <c r="AC159" s="47"/>
      <c r="AD159" s="47"/>
      <c r="AE159" s="47"/>
      <c r="AF159" s="47"/>
      <c r="AG159" s="47"/>
      <c r="AH159" s="47"/>
      <c r="AI159" s="47"/>
      <c r="AJ159" s="47"/>
      <c r="AK159" s="47"/>
    </row>
    <row r="160" spans="29:37" x14ac:dyDescent="0.2">
      <c r="AC160" s="47"/>
      <c r="AD160" s="47"/>
      <c r="AE160" s="47"/>
      <c r="AF160" s="47"/>
      <c r="AG160" s="47"/>
      <c r="AH160" s="47"/>
      <c r="AI160" s="47"/>
      <c r="AJ160" s="47"/>
      <c r="AK160" s="47"/>
    </row>
    <row r="161" spans="29:37" x14ac:dyDescent="0.2">
      <c r="AC161" s="47"/>
      <c r="AD161" s="47"/>
      <c r="AE161" s="47"/>
      <c r="AF161" s="47"/>
      <c r="AG161" s="47"/>
      <c r="AH161" s="47"/>
      <c r="AI161" s="47"/>
      <c r="AJ161" s="47"/>
      <c r="AK161" s="47"/>
    </row>
    <row r="162" spans="29:37" x14ac:dyDescent="0.2">
      <c r="AC162" s="47"/>
      <c r="AD162" s="47"/>
      <c r="AE162" s="47"/>
      <c r="AF162" s="47"/>
      <c r="AG162" s="47"/>
      <c r="AH162" s="47"/>
      <c r="AI162" s="47"/>
      <c r="AJ162" s="47"/>
      <c r="AK162" s="47"/>
    </row>
    <row r="163" spans="29:37" x14ac:dyDescent="0.2">
      <c r="AC163" s="47"/>
      <c r="AD163" s="47"/>
      <c r="AE163" s="47"/>
      <c r="AF163" s="47"/>
      <c r="AG163" s="47"/>
      <c r="AH163" s="47"/>
      <c r="AI163" s="47"/>
      <c r="AJ163" s="47"/>
      <c r="AK163" s="47"/>
    </row>
    <row r="164" spans="29:37" x14ac:dyDescent="0.2">
      <c r="AC164" s="47"/>
      <c r="AD164" s="47"/>
      <c r="AE164" s="47"/>
      <c r="AF164" s="47"/>
      <c r="AG164" s="47"/>
      <c r="AH164" s="47"/>
      <c r="AI164" s="47"/>
      <c r="AJ164" s="47"/>
      <c r="AK164" s="47"/>
    </row>
    <row r="165" spans="29:37" x14ac:dyDescent="0.2">
      <c r="AC165" s="47"/>
      <c r="AD165" s="47"/>
      <c r="AE165" s="47"/>
      <c r="AF165" s="47"/>
      <c r="AG165" s="47"/>
      <c r="AH165" s="47"/>
      <c r="AI165" s="47"/>
      <c r="AJ165" s="47"/>
      <c r="AK165" s="47"/>
    </row>
    <row r="166" spans="29:37" x14ac:dyDescent="0.2">
      <c r="AC166" s="47"/>
      <c r="AD166" s="47"/>
      <c r="AE166" s="47"/>
      <c r="AF166" s="47"/>
      <c r="AG166" s="47"/>
      <c r="AH166" s="47"/>
      <c r="AI166" s="47"/>
      <c r="AJ166" s="47"/>
      <c r="AK166" s="47"/>
    </row>
    <row r="167" spans="29:37" x14ac:dyDescent="0.2">
      <c r="AC167" s="47"/>
      <c r="AD167" s="47"/>
      <c r="AE167" s="47"/>
      <c r="AF167" s="47"/>
      <c r="AG167" s="47"/>
      <c r="AH167" s="47"/>
      <c r="AI167" s="47"/>
      <c r="AJ167" s="47"/>
      <c r="AK167" s="47"/>
    </row>
    <row r="168" spans="29:37" x14ac:dyDescent="0.2">
      <c r="AC168" s="47"/>
      <c r="AD168" s="47"/>
      <c r="AE168" s="47"/>
      <c r="AF168" s="47"/>
      <c r="AG168" s="47"/>
      <c r="AH168" s="47"/>
      <c r="AI168" s="47"/>
      <c r="AJ168" s="47"/>
      <c r="AK168" s="47"/>
    </row>
    <row r="169" spans="29:37" x14ac:dyDescent="0.2">
      <c r="AC169" s="47"/>
      <c r="AD169" s="47"/>
      <c r="AE169" s="47"/>
      <c r="AF169" s="47"/>
      <c r="AG169" s="47"/>
      <c r="AH169" s="47"/>
      <c r="AI169" s="47"/>
      <c r="AJ169" s="47"/>
      <c r="AK169" s="47"/>
    </row>
    <row r="170" spans="29:37" x14ac:dyDescent="0.2">
      <c r="AC170" s="47"/>
      <c r="AD170" s="47"/>
      <c r="AE170" s="47"/>
      <c r="AF170" s="47"/>
      <c r="AG170" s="47"/>
      <c r="AH170" s="47"/>
      <c r="AI170" s="47"/>
      <c r="AJ170" s="47"/>
      <c r="AK170" s="47"/>
    </row>
    <row r="171" spans="29:37" x14ac:dyDescent="0.2">
      <c r="AC171" s="47"/>
      <c r="AD171" s="47"/>
      <c r="AE171" s="47"/>
      <c r="AF171" s="47"/>
      <c r="AG171" s="47"/>
      <c r="AH171" s="47"/>
      <c r="AI171" s="47"/>
      <c r="AJ171" s="47"/>
      <c r="AK171" s="47"/>
    </row>
    <row r="172" spans="29:37" x14ac:dyDescent="0.2">
      <c r="AC172" s="47"/>
      <c r="AD172" s="47"/>
      <c r="AE172" s="47"/>
      <c r="AF172" s="47"/>
      <c r="AG172" s="47"/>
      <c r="AH172" s="47"/>
      <c r="AI172" s="47"/>
      <c r="AJ172" s="47"/>
      <c r="AK172" s="47"/>
    </row>
    <row r="173" spans="29:37" x14ac:dyDescent="0.2">
      <c r="AC173" s="47"/>
      <c r="AD173" s="47"/>
      <c r="AE173" s="47"/>
      <c r="AF173" s="47"/>
      <c r="AG173" s="47"/>
      <c r="AH173" s="47"/>
      <c r="AI173" s="47"/>
      <c r="AJ173" s="47"/>
      <c r="AK173" s="47"/>
    </row>
    <row r="174" spans="29:37" x14ac:dyDescent="0.2">
      <c r="AC174" s="47"/>
      <c r="AD174" s="47"/>
      <c r="AE174" s="47"/>
      <c r="AF174" s="47"/>
      <c r="AG174" s="47"/>
      <c r="AH174" s="47"/>
      <c r="AI174" s="47"/>
      <c r="AJ174" s="47"/>
      <c r="AK174" s="47"/>
    </row>
    <row r="175" spans="29:37" x14ac:dyDescent="0.2">
      <c r="AC175" s="47"/>
      <c r="AD175" s="47"/>
      <c r="AE175" s="47"/>
      <c r="AF175" s="47"/>
      <c r="AG175" s="47"/>
      <c r="AH175" s="47"/>
      <c r="AI175" s="47"/>
      <c r="AJ175" s="47"/>
      <c r="AK175" s="47"/>
    </row>
    <row r="176" spans="29:37" x14ac:dyDescent="0.2">
      <c r="AC176" s="47"/>
      <c r="AD176" s="47"/>
      <c r="AE176" s="47"/>
      <c r="AF176" s="47"/>
      <c r="AG176" s="47"/>
      <c r="AH176" s="47"/>
      <c r="AI176" s="47"/>
      <c r="AJ176" s="47"/>
      <c r="AK176" s="47"/>
    </row>
    <row r="177" spans="29:37" x14ac:dyDescent="0.2">
      <c r="AC177" s="47"/>
      <c r="AD177" s="47"/>
      <c r="AE177" s="47"/>
      <c r="AF177" s="47"/>
      <c r="AG177" s="47"/>
      <c r="AH177" s="47"/>
      <c r="AI177" s="47"/>
      <c r="AJ177" s="47"/>
      <c r="AK177" s="47"/>
    </row>
    <row r="178" spans="29:37" x14ac:dyDescent="0.2">
      <c r="AC178" s="47"/>
      <c r="AD178" s="47"/>
      <c r="AE178" s="47"/>
      <c r="AF178" s="47"/>
      <c r="AG178" s="47"/>
      <c r="AH178" s="47"/>
      <c r="AI178" s="47"/>
      <c r="AJ178" s="47"/>
      <c r="AK178" s="47"/>
    </row>
    <row r="179" spans="29:37" x14ac:dyDescent="0.2">
      <c r="AC179" s="47"/>
      <c r="AD179" s="47"/>
      <c r="AE179" s="47"/>
      <c r="AF179" s="47"/>
      <c r="AG179" s="47"/>
      <c r="AH179" s="47"/>
      <c r="AI179" s="47"/>
      <c r="AJ179" s="47"/>
      <c r="AK179" s="47"/>
    </row>
    <row r="180" spans="29:37" x14ac:dyDescent="0.2">
      <c r="AC180" s="47"/>
      <c r="AD180" s="47"/>
      <c r="AE180" s="47"/>
      <c r="AF180" s="47"/>
      <c r="AG180" s="47"/>
      <c r="AH180" s="47"/>
      <c r="AI180" s="47"/>
      <c r="AJ180" s="47"/>
      <c r="AK180" s="47"/>
    </row>
    <row r="181" spans="29:37" x14ac:dyDescent="0.2">
      <c r="AC181" s="47"/>
      <c r="AD181" s="47"/>
      <c r="AE181" s="47"/>
      <c r="AF181" s="47"/>
      <c r="AG181" s="47"/>
      <c r="AH181" s="47"/>
      <c r="AI181" s="47"/>
      <c r="AJ181" s="47"/>
      <c r="AK181" s="47"/>
    </row>
    <row r="182" spans="29:37" x14ac:dyDescent="0.2">
      <c r="AC182" s="47"/>
      <c r="AD182" s="47"/>
      <c r="AE182" s="47"/>
      <c r="AF182" s="47"/>
      <c r="AG182" s="47"/>
      <c r="AH182" s="47"/>
      <c r="AI182" s="47"/>
      <c r="AJ182" s="47"/>
      <c r="AK182" s="47"/>
    </row>
    <row r="183" spans="29:37" x14ac:dyDescent="0.2">
      <c r="AC183" s="47"/>
      <c r="AD183" s="47"/>
      <c r="AE183" s="47"/>
      <c r="AF183" s="47"/>
      <c r="AG183" s="47"/>
      <c r="AH183" s="47"/>
      <c r="AI183" s="47"/>
      <c r="AJ183" s="47"/>
      <c r="AK183" s="47"/>
    </row>
    <row r="184" spans="29:37" x14ac:dyDescent="0.2">
      <c r="AC184" s="47"/>
      <c r="AD184" s="47"/>
      <c r="AE184" s="47"/>
      <c r="AF184" s="47"/>
      <c r="AG184" s="47"/>
      <c r="AH184" s="47"/>
      <c r="AI184" s="47"/>
      <c r="AJ184" s="47"/>
      <c r="AK184" s="47"/>
    </row>
    <row r="185" spans="29:37" x14ac:dyDescent="0.2">
      <c r="AC185" s="47"/>
      <c r="AD185" s="47"/>
      <c r="AE185" s="47"/>
      <c r="AF185" s="47"/>
      <c r="AG185" s="47"/>
      <c r="AH185" s="47"/>
      <c r="AI185" s="47"/>
      <c r="AJ185" s="47"/>
      <c r="AK185" s="47"/>
    </row>
  </sheetData>
  <sheetProtection algorithmName="SHA-512" hashValue="FM/TzAGl9zjduEdag22iGLQYOdDx4B7o9hwlzq1yRmWfzdbUtQif9MyC3k6nnQo+d0UkktXOx3+/1SVO5hDsxg==" saltValue="bHHXstM2IH42fXKr3FJdyg==" spinCount="100000" sheet="1" objects="1" scenarios="1"/>
  <mergeCells count="20">
    <mergeCell ref="O14:O16"/>
    <mergeCell ref="P14:P16"/>
    <mergeCell ref="Q14:Q16"/>
    <mergeCell ref="R14:R16"/>
    <mergeCell ref="S14:S16"/>
    <mergeCell ref="C8:G8"/>
    <mergeCell ref="C10:G10"/>
    <mergeCell ref="B14:B16"/>
    <mergeCell ref="C14:C16"/>
    <mergeCell ref="M14:M16"/>
    <mergeCell ref="D15:D16"/>
    <mergeCell ref="E15:E16"/>
    <mergeCell ref="F15:F16"/>
    <mergeCell ref="G15:G16"/>
    <mergeCell ref="H15:H16"/>
    <mergeCell ref="N14:N16"/>
    <mergeCell ref="I15:I16"/>
    <mergeCell ref="J15:J16"/>
    <mergeCell ref="K15:K16"/>
    <mergeCell ref="L15:L16"/>
  </mergeCells>
  <conditionalFormatting sqref="B17:S17">
    <cfRule type="expression" dxfId="1239" priority="93">
      <formula>$B$17="FERIADO"</formula>
    </cfRule>
    <cfRule type="expression" dxfId="1238" priority="62">
      <formula>$B$17="TERÇA-FEIRA"</formula>
    </cfRule>
    <cfRule type="expression" dxfId="1237" priority="61">
      <formula>$B$17="QUINTA-FEIRA"</formula>
    </cfRule>
    <cfRule type="expression" dxfId="1236" priority="154">
      <formula>$B$17="SÁBADO"</formula>
    </cfRule>
    <cfRule type="expression" dxfId="1235" priority="124">
      <formula>$B$17="DOMINGO"</formula>
    </cfRule>
  </conditionalFormatting>
  <conditionalFormatting sqref="B18:S18">
    <cfRule type="expression" dxfId="1234" priority="123">
      <formula>$B$18="DOMINGO"</formula>
    </cfRule>
    <cfRule type="expression" dxfId="1233" priority="92">
      <formula>$B$18="FERIADO"</formula>
    </cfRule>
    <cfRule type="expression" dxfId="1232" priority="60">
      <formula>$B$18="TERÇA-FEIRA"</formula>
    </cfRule>
    <cfRule type="expression" dxfId="1231" priority="59">
      <formula>$B$18="QUINTA-FEIRA"</formula>
    </cfRule>
    <cfRule type="expression" dxfId="1230" priority="153">
      <formula>$B$18="SÁBADO"</formula>
    </cfRule>
  </conditionalFormatting>
  <conditionalFormatting sqref="B19:S19">
    <cfRule type="expression" dxfId="1229" priority="58">
      <formula>$B$19="TERÇA-FEIRA"</formula>
    </cfRule>
    <cfRule type="expression" dxfId="1228" priority="122">
      <formula>$B$19="DOMINGO"</formula>
    </cfRule>
    <cfRule type="expression" dxfId="1227" priority="57">
      <formula>$B$19="QUINTA-FEIRA"</formula>
    </cfRule>
    <cfRule type="expression" dxfId="1226" priority="91">
      <formula>$B$19="FERIADO"</formula>
    </cfRule>
    <cfRule type="expression" dxfId="1225" priority="152">
      <formula>$B$19="SÁBADO"</formula>
    </cfRule>
  </conditionalFormatting>
  <conditionalFormatting sqref="B20:S20">
    <cfRule type="expression" dxfId="1224" priority="63">
      <formula>$B$20="FERIADO"</formula>
    </cfRule>
    <cfRule type="expression" dxfId="1223" priority="121">
      <formula>$B$20="DOMINGO"</formula>
    </cfRule>
    <cfRule type="expression" dxfId="1222" priority="56">
      <formula>$B$20="TERÇA-FEIRA"</formula>
    </cfRule>
    <cfRule type="expression" dxfId="1221" priority="55">
      <formula>$B$20="QUINTA-FEIRA"</formula>
    </cfRule>
    <cfRule type="expression" dxfId="1220" priority="151">
      <formula>$B$20="SÁBADO"</formula>
    </cfRule>
  </conditionalFormatting>
  <conditionalFormatting sqref="B21:S21">
    <cfRule type="expression" dxfId="1219" priority="53">
      <formula>$B$21="QUINTA-FEIRA"</formula>
    </cfRule>
    <cfRule type="expression" dxfId="1218" priority="120">
      <formula>$B$21="DOMINGO"</formula>
    </cfRule>
    <cfRule type="expression" dxfId="1217" priority="54">
      <formula>$B$21="TERÇA-FEIRA"</formula>
    </cfRule>
    <cfRule type="expression" dxfId="1216" priority="90">
      <formula>$B$21="FERIADO"</formula>
    </cfRule>
    <cfRule type="expression" dxfId="1215" priority="150">
      <formula>$B$21="SÁBADO"</formula>
    </cfRule>
  </conditionalFormatting>
  <conditionalFormatting sqref="B22:S22">
    <cfRule type="expression" dxfId="1214" priority="51">
      <formula>$B$22="QUINTA-FEIRA"</formula>
    </cfRule>
    <cfRule type="expression" dxfId="1213" priority="52">
      <formula>$B$22="TERÇA-FEIRA"</formula>
    </cfRule>
    <cfRule type="expression" dxfId="1212" priority="119">
      <formula>$B$22="DOMINGO"</formula>
    </cfRule>
    <cfRule type="expression" dxfId="1211" priority="155">
      <formula>$B$22="SÁBADO"</formula>
    </cfRule>
    <cfRule type="expression" dxfId="1210" priority="89">
      <formula>$B$22="FERIADO"</formula>
    </cfRule>
  </conditionalFormatting>
  <conditionalFormatting sqref="B23:S23">
    <cfRule type="expression" dxfId="1209" priority="88">
      <formula>$B$23="FERIADO"</formula>
    </cfRule>
    <cfRule type="expression" dxfId="1208" priority="49">
      <formula>$B$23="QUINTA-FEIRA"</formula>
    </cfRule>
    <cfRule type="expression" dxfId="1207" priority="149">
      <formula>$B$23="SÁBADO"</formula>
    </cfRule>
    <cfRule type="expression" dxfId="1206" priority="118">
      <formula>$B$23="DOMINGO"</formula>
    </cfRule>
    <cfRule type="expression" dxfId="1205" priority="50">
      <formula>$B$23="TERÇA-FEIRA"</formula>
    </cfRule>
  </conditionalFormatting>
  <conditionalFormatting sqref="B24:S24">
    <cfRule type="expression" dxfId="1204" priority="87">
      <formula>$B$24="FERIADO"</formula>
    </cfRule>
    <cfRule type="expression" dxfId="1203" priority="148">
      <formula>$B$24="SÁBADO"</formula>
    </cfRule>
    <cfRule type="expression" dxfId="1202" priority="117">
      <formula>$B$24="DOMINGO"</formula>
    </cfRule>
    <cfRule type="expression" dxfId="1201" priority="48">
      <formula>$B$24="TERÇA-FEIRA"</formula>
    </cfRule>
    <cfRule type="expression" dxfId="1200" priority="47">
      <formula>$B$24="QUINTA-FEIRA"</formula>
    </cfRule>
  </conditionalFormatting>
  <conditionalFormatting sqref="B25:S25">
    <cfRule type="expression" dxfId="1199" priority="46">
      <formula>$B$25="TERÇA-FEIRA"</formula>
    </cfRule>
    <cfRule type="expression" dxfId="1198" priority="45">
      <formula>$B$25="QUINTA-FEIRA"</formula>
    </cfRule>
    <cfRule type="expression" dxfId="1197" priority="116">
      <formula>$B$25="DOMINGO"</formula>
    </cfRule>
    <cfRule type="expression" dxfId="1196" priority="147">
      <formula>$B$25="SÁBADO"</formula>
    </cfRule>
    <cfRule type="expression" dxfId="1195" priority="86">
      <formula>$B$25="FERIADO"</formula>
    </cfRule>
  </conditionalFormatting>
  <conditionalFormatting sqref="B26:S26">
    <cfRule type="expression" dxfId="1194" priority="115">
      <formula>$B$26="DOMINGO"</formula>
    </cfRule>
    <cfRule type="expression" dxfId="1193" priority="146">
      <formula>$B$26="SÁBADO"</formula>
    </cfRule>
    <cfRule type="expression" dxfId="1192" priority="85">
      <formula>$B$26="FERIADO"</formula>
    </cfRule>
    <cfRule type="expression" dxfId="1191" priority="43">
      <formula>$B$26="QUINTA-FEIRA"</formula>
    </cfRule>
    <cfRule type="expression" dxfId="1190" priority="44">
      <formula>$B$26="TERÇA-FEIRA"</formula>
    </cfRule>
  </conditionalFormatting>
  <conditionalFormatting sqref="B27:S27">
    <cfRule type="expression" dxfId="1189" priority="42">
      <formula>$B$27="TERÇA-FEIRA"</formula>
    </cfRule>
    <cfRule type="expression" dxfId="1188" priority="145">
      <formula>$B$27="SÁBADO"</formula>
    </cfRule>
    <cfRule type="expression" dxfId="1187" priority="114">
      <formula>$B$27="DOMINGO"</formula>
    </cfRule>
    <cfRule type="expression" dxfId="1186" priority="41">
      <formula>$B$27="QUINTA-FEIRA"</formula>
    </cfRule>
    <cfRule type="expression" dxfId="1185" priority="84">
      <formula>$B$27="FERIADO"</formula>
    </cfRule>
  </conditionalFormatting>
  <conditionalFormatting sqref="B28:S28">
    <cfRule type="expression" dxfId="1184" priority="113">
      <formula>$B$28="DOMINGO"</formula>
    </cfRule>
    <cfRule type="expression" dxfId="1183" priority="144">
      <formula>$B$28="SÁBADO"</formula>
    </cfRule>
    <cfRule type="expression" dxfId="1182" priority="40">
      <formula>$B$28="TERÇA-FEIRA"</formula>
    </cfRule>
    <cfRule type="expression" dxfId="1181" priority="39">
      <formula>$B$28="QUINTA-FEIRA"</formula>
    </cfRule>
    <cfRule type="expression" dxfId="1180" priority="83">
      <formula>$B$28="FERIADO"</formula>
    </cfRule>
  </conditionalFormatting>
  <conditionalFormatting sqref="B29:S29">
    <cfRule type="expression" dxfId="1179" priority="112">
      <formula>$B$29="DOMINGO"</formula>
    </cfRule>
    <cfRule type="expression" dxfId="1178" priority="143">
      <formula>$B$29="SÁBADO"</formula>
    </cfRule>
    <cfRule type="expression" dxfId="1177" priority="38">
      <formula>$B$29="TERÇA-FEIRA"</formula>
    </cfRule>
    <cfRule type="expression" dxfId="1176" priority="37">
      <formula>$B$29="QUINTA-FEIRA"</formula>
    </cfRule>
    <cfRule type="expression" dxfId="1175" priority="82">
      <formula>$B$29="FERIADO"</formula>
    </cfRule>
  </conditionalFormatting>
  <conditionalFormatting sqref="B30:S30">
    <cfRule type="expression" dxfId="1174" priority="111">
      <formula>$B$30="DOMINGO"</formula>
    </cfRule>
    <cfRule type="expression" dxfId="1173" priority="142">
      <formula>$B$30="SÁBADO"</formula>
    </cfRule>
    <cfRule type="expression" dxfId="1172" priority="36">
      <formula>$B$30="TERÇA-FEIRA"</formula>
    </cfRule>
    <cfRule type="expression" dxfId="1171" priority="35">
      <formula>$B$30="QUINTA-FEIRA"</formula>
    </cfRule>
    <cfRule type="expression" dxfId="1170" priority="81">
      <formula>$B$30="FERIADO"</formula>
    </cfRule>
  </conditionalFormatting>
  <conditionalFormatting sqref="B31:S31">
    <cfRule type="expression" dxfId="1169" priority="141">
      <formula>$B$31="SÁBADO"</formula>
    </cfRule>
    <cfRule type="expression" dxfId="1168" priority="34">
      <formula>$B$31="TERÇA-FEIRA"</formula>
    </cfRule>
    <cfRule type="expression" dxfId="1167" priority="33">
      <formula>$B$31="QUINTA-FEIRA"</formula>
    </cfRule>
    <cfRule type="expression" dxfId="1166" priority="80">
      <formula>$B$31="FERIADO"</formula>
    </cfRule>
    <cfRule type="expression" dxfId="1165" priority="110">
      <formula>$B$31="DOMINGO"</formula>
    </cfRule>
  </conditionalFormatting>
  <conditionalFormatting sqref="B32:S32">
    <cfRule type="expression" dxfId="1164" priority="140">
      <formula>$B$32="SÁBADO"</formula>
    </cfRule>
    <cfRule type="expression" dxfId="1163" priority="32">
      <formula>$B$32="TERÇA-FEIRA"</formula>
    </cfRule>
    <cfRule type="expression" dxfId="1162" priority="31">
      <formula>$B$32="QUINTA-FEIRA"</formula>
    </cfRule>
    <cfRule type="expression" dxfId="1161" priority="79">
      <formula>$B$32="FERIADO"</formula>
    </cfRule>
    <cfRule type="expression" dxfId="1160" priority="109">
      <formula>$B$32="DOMINGO"</formula>
    </cfRule>
  </conditionalFormatting>
  <conditionalFormatting sqref="B33:S33">
    <cfRule type="expression" dxfId="1159" priority="29">
      <formula>$B$33="QUINTA-FEIRA"</formula>
    </cfRule>
    <cfRule type="expression" dxfId="1158" priority="30">
      <formula>$B$33="TERÇA-FEIRA"</formula>
    </cfRule>
    <cfRule type="expression" dxfId="1157" priority="78">
      <formula>$B$33="FERIADO"</formula>
    </cfRule>
    <cfRule type="expression" dxfId="1156" priority="108">
      <formula>$B$33="DOMINGO"</formula>
    </cfRule>
    <cfRule type="expression" dxfId="1155" priority="139">
      <formula>$B$33="SÁBADO"</formula>
    </cfRule>
  </conditionalFormatting>
  <conditionalFormatting sqref="B34:S34">
    <cfRule type="expression" dxfId="1154" priority="138">
      <formula>$B$34="SÁBADO"</formula>
    </cfRule>
    <cfRule type="expression" dxfId="1153" priority="107">
      <formula>$B$34="DOMINGO"</formula>
    </cfRule>
    <cfRule type="expression" dxfId="1152" priority="77">
      <formula>$B$34="FERIADO"</formula>
    </cfRule>
    <cfRule type="expression" dxfId="1151" priority="28">
      <formula>$B$34="TERÇA-FEIRA"</formula>
    </cfRule>
    <cfRule type="expression" dxfId="1150" priority="27">
      <formula>$B$34="QUINTA-FEIRA"</formula>
    </cfRule>
  </conditionalFormatting>
  <conditionalFormatting sqref="B35:S35">
    <cfRule type="expression" dxfId="1149" priority="76">
      <formula>$B$35="FERIADO"</formula>
    </cfRule>
    <cfRule type="expression" dxfId="1148" priority="137">
      <formula>$B$35="SÁBADO"</formula>
    </cfRule>
    <cfRule type="expression" dxfId="1147" priority="106">
      <formula>$B$35="DOMINGO"</formula>
    </cfRule>
    <cfRule type="expression" dxfId="1146" priority="26">
      <formula>$B$35="TERÇA-FEIRA"</formula>
    </cfRule>
    <cfRule type="expression" dxfId="1145" priority="25">
      <formula>$B$35="QUINTA-FEIRA"</formula>
    </cfRule>
  </conditionalFormatting>
  <conditionalFormatting sqref="B36:S36">
    <cfRule type="expression" dxfId="1144" priority="75">
      <formula>$B$36="FERIADO"</formula>
    </cfRule>
    <cfRule type="expression" dxfId="1143" priority="136">
      <formula>$B$36="SÁBADO"</formula>
    </cfRule>
    <cfRule type="expression" dxfId="1142" priority="105">
      <formula>$B$36="DOMINGO"</formula>
    </cfRule>
    <cfRule type="expression" dxfId="1141" priority="24">
      <formula>$B$36="TERÇA-FEIRA"</formula>
    </cfRule>
    <cfRule type="expression" dxfId="1140" priority="23">
      <formula>$B$36="QUINTA-FEIRA"</formula>
    </cfRule>
  </conditionalFormatting>
  <conditionalFormatting sqref="B37:S37">
    <cfRule type="expression" dxfId="1139" priority="21">
      <formula>$B$37="QUINTA-FEIRA"</formula>
    </cfRule>
    <cfRule type="expression" dxfId="1138" priority="74">
      <formula>$B$37="FERIADO"</formula>
    </cfRule>
    <cfRule type="expression" dxfId="1137" priority="135">
      <formula>$B$37="SÁBADO"</formula>
    </cfRule>
    <cfRule type="expression" dxfId="1136" priority="104">
      <formula>$B$37="DOMINGO"</formula>
    </cfRule>
    <cfRule type="expression" dxfId="1135" priority="22">
      <formula>$B$37="TERÇA-FEIRA"</formula>
    </cfRule>
  </conditionalFormatting>
  <conditionalFormatting sqref="B38:S38">
    <cfRule type="expression" dxfId="1134" priority="19">
      <formula>$B$38="QUINTA-FEIRA"</formula>
    </cfRule>
    <cfRule type="expression" dxfId="1133" priority="73">
      <formula>$B$38="FERIADO"</formula>
    </cfRule>
    <cfRule type="expression" dxfId="1132" priority="20">
      <formula>$B$38="TERÇA-FEIRA"</formula>
    </cfRule>
    <cfRule type="expression" dxfId="1131" priority="134">
      <formula>$B$38="SÁBADO"</formula>
    </cfRule>
    <cfRule type="expression" dxfId="1130" priority="103">
      <formula>$B$38="DOMINGO"</formula>
    </cfRule>
  </conditionalFormatting>
  <conditionalFormatting sqref="B39:S39">
    <cfRule type="expression" dxfId="1129" priority="102">
      <formula>$B$39="DOMINGO"</formula>
    </cfRule>
    <cfRule type="expression" dxfId="1128" priority="18">
      <formula>$B$39="TERÇA-FEIRA"</formula>
    </cfRule>
    <cfRule type="expression" dxfId="1127" priority="72">
      <formula>$B$39="FERIADO"</formula>
    </cfRule>
    <cfRule type="expression" dxfId="1126" priority="17">
      <formula>$B$39="QUINTA-FEIRA"</formula>
    </cfRule>
    <cfRule type="expression" dxfId="1125" priority="133">
      <formula>$B$39="SÁBADO"</formula>
    </cfRule>
  </conditionalFormatting>
  <conditionalFormatting sqref="B40:S40">
    <cfRule type="expression" dxfId="1124" priority="15">
      <formula>$B$40="QUINTA-FEIRA"</formula>
    </cfRule>
    <cfRule type="expression" dxfId="1123" priority="132">
      <formula>$B$40="SÁBADO"</formula>
    </cfRule>
    <cfRule type="expression" dxfId="1122" priority="71">
      <formula>$B$40="FERIADO"</formula>
    </cfRule>
    <cfRule type="expression" dxfId="1121" priority="101">
      <formula>$B$40="DOMINGO"</formula>
    </cfRule>
    <cfRule type="expression" dxfId="1120" priority="16">
      <formula>$B$40="TERÇA-FEIRA"</formula>
    </cfRule>
  </conditionalFormatting>
  <conditionalFormatting sqref="B41:S41">
    <cfRule type="expression" dxfId="1119" priority="131">
      <formula>$B$41="SÁBADO"</formula>
    </cfRule>
    <cfRule type="expression" dxfId="1118" priority="14">
      <formula>$B$41="TERÇA-FEIRA"</formula>
    </cfRule>
    <cfRule type="expression" dxfId="1117" priority="100">
      <formula>$B$41="DOMINGO"</formula>
    </cfRule>
    <cfRule type="expression" dxfId="1116" priority="70">
      <formula>$B$41="FERIADO"</formula>
    </cfRule>
    <cfRule type="expression" dxfId="1115" priority="13">
      <formula>$B$41="QUINTA-FEIRA"</formula>
    </cfRule>
  </conditionalFormatting>
  <conditionalFormatting sqref="B42:S42">
    <cfRule type="expression" dxfId="1114" priority="69">
      <formula>$B$42="FERIADO"</formula>
    </cfRule>
    <cfRule type="expression" dxfId="1113" priority="12">
      <formula>$B$42="TERÇA-FEIRA"</formula>
    </cfRule>
    <cfRule type="expression" dxfId="1112" priority="130">
      <formula>$B$42="SÁBADO"</formula>
    </cfRule>
    <cfRule type="expression" dxfId="1111" priority="11">
      <formula>$B$42="QUINTA-FEIRA"</formula>
    </cfRule>
    <cfRule type="expression" dxfId="1110" priority="99">
      <formula>$B$42="DOMINGO"</formula>
    </cfRule>
  </conditionalFormatting>
  <conditionalFormatting sqref="B43:S43">
    <cfRule type="expression" dxfId="1109" priority="68">
      <formula>$B$43="FERIADO"</formula>
    </cfRule>
    <cfRule type="expression" dxfId="1108" priority="9">
      <formula>$B$43="QUINTA-FEIRA"</formula>
    </cfRule>
    <cfRule type="expression" dxfId="1107" priority="10">
      <formula>$B$43="TERÇA-FEIRA"</formula>
    </cfRule>
    <cfRule type="expression" dxfId="1106" priority="129">
      <formula>$B$43="SÁBADO"</formula>
    </cfRule>
    <cfRule type="expression" dxfId="1105" priority="98">
      <formula>$B$43="DOMINGO"</formula>
    </cfRule>
  </conditionalFormatting>
  <conditionalFormatting sqref="B44:S44">
    <cfRule type="expression" dxfId="1104" priority="67">
      <formula>$B$44="FERIADO"</formula>
    </cfRule>
    <cfRule type="expression" dxfId="1103" priority="97">
      <formula>$B$44="DOMINGO"</formula>
    </cfRule>
    <cfRule type="expression" dxfId="1102" priority="128">
      <formula>$B$44="SÁBADO"</formula>
    </cfRule>
    <cfRule type="expression" dxfId="1101" priority="8">
      <formula>$B$44="TERÇA-FEIRA"</formula>
    </cfRule>
    <cfRule type="expression" dxfId="1100" priority="7">
      <formula>$B$44="QUINTA-FEIRA"</formula>
    </cfRule>
  </conditionalFormatting>
  <conditionalFormatting sqref="B45:S45">
    <cfRule type="expression" dxfId="1099" priority="6">
      <formula>$B$45="TERÇA-FEIRA"</formula>
    </cfRule>
    <cfRule type="expression" dxfId="1098" priority="5">
      <formula>$B$45="QUINTA-FEIRA"</formula>
    </cfRule>
    <cfRule type="expression" dxfId="1097" priority="127">
      <formula>$B$45="SÁBADO"</formula>
    </cfRule>
    <cfRule type="expression" dxfId="1096" priority="66">
      <formula>$B$45="FERIADO"</formula>
    </cfRule>
    <cfRule type="expression" dxfId="1095" priority="96">
      <formula>$B$45="DOMINGO"</formula>
    </cfRule>
  </conditionalFormatting>
  <conditionalFormatting sqref="B46:S46">
    <cfRule type="expression" dxfId="1094" priority="95">
      <formula>$B$46="DOMINGO"</formula>
    </cfRule>
    <cfRule type="expression" dxfId="1093" priority="3">
      <formula>$B$46="QUINTA-FEIRA"</formula>
    </cfRule>
    <cfRule type="expression" dxfId="1092" priority="65">
      <formula>$B$46="FERIADO"</formula>
    </cfRule>
    <cfRule type="expression" dxfId="1091" priority="126">
      <formula>$B$46="SÁBADO"</formula>
    </cfRule>
    <cfRule type="expression" dxfId="1090" priority="4">
      <formula>$B$46="TERÇA-FEIRA"</formula>
    </cfRule>
  </conditionalFormatting>
  <conditionalFormatting sqref="B47:S47">
    <cfRule type="expression" dxfId="1089" priority="125">
      <formula>$B$47="SÁBADO"</formula>
    </cfRule>
    <cfRule type="expression" dxfId="1088" priority="2">
      <formula>$B$47="TERÇA-FEIRA"</formula>
    </cfRule>
    <cfRule type="expression" dxfId="1087" priority="1">
      <formula>$B$47="QUINTA-FEIRA"</formula>
    </cfRule>
    <cfRule type="expression" dxfId="1086" priority="64">
      <formula>$B$47="FERIADO"</formula>
    </cfRule>
    <cfRule type="expression" dxfId="1085" priority="94">
      <formula>$B$47="DOMINGO"</formula>
    </cfRule>
  </conditionalFormatting>
  <pageMargins left="0.23622047244094488" right="0.23622047244094488" top="0.19685039370078741" bottom="0.19685039370078741" header="0.31496062992125984" footer="0.31496062992125984"/>
  <pageSetup paperSize="9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8C69A-7743-4ED3-8A5F-AFAFB82D6B15}">
  <dimension ref="A2:AK185"/>
  <sheetViews>
    <sheetView showGridLines="0" zoomScaleNormal="100" workbookViewId="0">
      <selection activeCell="C8" sqref="C8:G8"/>
    </sheetView>
  </sheetViews>
  <sheetFormatPr defaultColWidth="9.140625" defaultRowHeight="11.25" x14ac:dyDescent="0.2"/>
  <cols>
    <col min="1" max="1" width="9.140625" style="6"/>
    <col min="2" max="2" width="14.5703125" style="5" customWidth="1"/>
    <col min="3" max="3" width="5.7109375" style="5" customWidth="1"/>
    <col min="4" max="5" width="8.7109375" style="8" customWidth="1"/>
    <col min="6" max="6" width="7.5703125" style="8" customWidth="1"/>
    <col min="7" max="8" width="8.7109375" style="8" customWidth="1"/>
    <col min="9" max="9" width="10" style="6" customWidth="1"/>
    <col min="10" max="12" width="9.85546875" style="6" customWidth="1"/>
    <col min="13" max="13" width="10.5703125" style="6" customWidth="1"/>
    <col min="14" max="14" width="9.42578125" style="6" customWidth="1"/>
    <col min="15" max="15" width="14.28515625" style="6" customWidth="1"/>
    <col min="16" max="16" width="13.85546875" style="6" customWidth="1"/>
    <col min="17" max="18" width="9.5703125" style="6" customWidth="1"/>
    <col min="19" max="19" width="8.7109375" style="6" customWidth="1"/>
    <col min="20" max="20" width="4.85546875" style="84" bestFit="1" customWidth="1"/>
    <col min="21" max="21" width="3.28515625" style="84" customWidth="1"/>
    <col min="22" max="22" width="22.85546875" style="53" customWidth="1"/>
    <col min="23" max="23" width="15.5703125" style="84" customWidth="1"/>
    <col min="24" max="24" width="22.85546875" style="84" customWidth="1"/>
    <col min="25" max="25" width="14" style="53" customWidth="1"/>
    <col min="26" max="26" width="9.140625" style="53"/>
    <col min="27" max="27" width="11.28515625" style="53" customWidth="1"/>
    <col min="28" max="28" width="9.140625" style="53"/>
    <col min="29" max="16384" width="9.140625" style="6"/>
  </cols>
  <sheetData>
    <row r="2" spans="2:37" ht="13.5" customHeight="1" x14ac:dyDescent="0.2"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11"/>
      <c r="U2" s="11"/>
      <c r="V2" s="11"/>
      <c r="W2" s="11"/>
      <c r="X2" s="11"/>
      <c r="Y2" s="11"/>
    </row>
    <row r="3" spans="2:37" ht="13.5" customHeight="1" x14ac:dyDescent="0.2">
      <c r="C3" s="58" t="s">
        <v>20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7"/>
      <c r="S3" s="57"/>
      <c r="T3" s="12"/>
      <c r="U3" s="12"/>
      <c r="V3" s="11"/>
      <c r="W3" s="11"/>
      <c r="X3" s="11"/>
      <c r="Y3" s="11"/>
    </row>
    <row r="4" spans="2:37" ht="13.5" customHeight="1" x14ac:dyDescent="0.2">
      <c r="C4" s="14"/>
      <c r="D4" s="14"/>
      <c r="E4" s="10"/>
      <c r="F4" s="24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3"/>
      <c r="S4" s="13"/>
      <c r="T4" s="68"/>
      <c r="U4" s="68"/>
      <c r="V4" s="11"/>
      <c r="W4" s="12"/>
      <c r="X4" s="11"/>
      <c r="Y4" s="11"/>
    </row>
    <row r="5" spans="2:37" ht="13.5" customHeight="1" x14ac:dyDescent="0.2">
      <c r="C5" s="14"/>
      <c r="D5" s="14"/>
      <c r="E5" s="10"/>
      <c r="F5" s="24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3"/>
      <c r="S5" s="13"/>
      <c r="T5" s="68"/>
      <c r="U5" s="68"/>
      <c r="V5" s="11"/>
      <c r="W5" s="12"/>
      <c r="X5" s="11"/>
      <c r="Y5" s="11"/>
    </row>
    <row r="6" spans="2:37" ht="13.5" customHeight="1" x14ac:dyDescent="0.2">
      <c r="C6" s="14"/>
      <c r="D6" s="14"/>
      <c r="E6" s="10"/>
      <c r="F6" s="24"/>
      <c r="G6" s="10"/>
      <c r="H6" s="10"/>
      <c r="I6" s="89"/>
      <c r="J6" s="89"/>
      <c r="K6" s="89"/>
      <c r="L6" s="89"/>
      <c r="M6" s="10"/>
      <c r="N6" s="10"/>
      <c r="O6" s="10"/>
      <c r="P6" s="10"/>
      <c r="Q6" s="10"/>
      <c r="R6" s="13"/>
      <c r="S6" s="13"/>
      <c r="T6" s="68"/>
      <c r="U6" s="68"/>
      <c r="V6" s="11"/>
      <c r="W6" s="12"/>
      <c r="X6" s="11"/>
      <c r="Y6" s="11"/>
    </row>
    <row r="7" spans="2:37" ht="13.5" customHeight="1" x14ac:dyDescent="0.2">
      <c r="C7" s="14"/>
      <c r="D7" s="14"/>
      <c r="E7" s="10"/>
      <c r="F7" s="2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3"/>
      <c r="S7" s="13"/>
      <c r="T7" s="68"/>
      <c r="U7" s="68"/>
      <c r="V7" s="11"/>
      <c r="W7" s="12"/>
      <c r="X7" s="11"/>
      <c r="Y7" s="11"/>
    </row>
    <row r="8" spans="2:37" ht="13.5" customHeight="1" x14ac:dyDescent="0.2">
      <c r="B8" s="90" t="s">
        <v>35</v>
      </c>
      <c r="C8" s="94"/>
      <c r="D8" s="94"/>
      <c r="E8" s="94"/>
      <c r="F8" s="94"/>
      <c r="G8" s="94"/>
      <c r="H8" s="46"/>
      <c r="I8" s="46"/>
      <c r="O8" s="23"/>
      <c r="R8" s="15"/>
      <c r="S8" s="15"/>
      <c r="T8" s="68"/>
      <c r="U8" s="68"/>
      <c r="V8" s="11"/>
      <c r="Y8" s="11"/>
    </row>
    <row r="9" spans="2:37" ht="6.75" customHeight="1" x14ac:dyDescent="0.2">
      <c r="B9" s="90"/>
      <c r="C9" s="56"/>
      <c r="D9" s="56"/>
      <c r="E9" s="56"/>
      <c r="F9" s="56"/>
      <c r="G9" s="56"/>
      <c r="H9" s="46"/>
      <c r="I9" s="46"/>
      <c r="O9" s="23"/>
      <c r="R9" s="15"/>
      <c r="S9" s="15"/>
      <c r="T9" s="68"/>
      <c r="U9" s="68"/>
      <c r="V9" s="11"/>
      <c r="Y9" s="11"/>
    </row>
    <row r="10" spans="2:37" ht="13.5" customHeight="1" x14ac:dyDescent="0.2">
      <c r="B10" s="90" t="s">
        <v>36</v>
      </c>
      <c r="C10" s="94"/>
      <c r="D10" s="94"/>
      <c r="E10" s="94"/>
      <c r="F10" s="94"/>
      <c r="G10" s="94"/>
      <c r="H10" s="46"/>
      <c r="K10" s="91" t="s">
        <v>29</v>
      </c>
      <c r="L10" s="92"/>
      <c r="M10" s="92"/>
      <c r="N10" s="92"/>
      <c r="O10" s="92"/>
      <c r="P10" s="92"/>
      <c r="Q10" s="92"/>
      <c r="R10" s="92"/>
      <c r="S10" s="92"/>
      <c r="T10" s="68"/>
      <c r="U10" s="68"/>
      <c r="V10" s="11"/>
      <c r="W10" s="11"/>
      <c r="X10" s="11"/>
      <c r="Y10" s="11"/>
    </row>
    <row r="11" spans="2:37" ht="6.75" customHeight="1" x14ac:dyDescent="0.2">
      <c r="B11" s="90"/>
      <c r="C11" s="56"/>
      <c r="D11" s="56"/>
      <c r="E11" s="56"/>
      <c r="F11" s="55"/>
      <c r="G11" s="23"/>
      <c r="H11" s="46"/>
      <c r="I11" s="46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68"/>
      <c r="U11" s="68"/>
      <c r="V11" s="11"/>
      <c r="W11" s="11"/>
      <c r="X11" s="11"/>
      <c r="Y11" s="11"/>
    </row>
    <row r="12" spans="2:37" ht="13.5" customHeight="1" x14ac:dyDescent="0.2">
      <c r="B12" s="90" t="s">
        <v>37</v>
      </c>
      <c r="C12" s="54" t="s">
        <v>45</v>
      </c>
      <c r="F12" s="54"/>
      <c r="G12" s="54"/>
      <c r="H12" s="54"/>
      <c r="I12" s="54"/>
      <c r="J12" s="54"/>
      <c r="K12" s="54"/>
      <c r="L12" s="54"/>
      <c r="M12" s="54"/>
      <c r="N12" s="54"/>
      <c r="O12" s="54"/>
      <c r="R12" s="15"/>
      <c r="S12" s="15"/>
      <c r="T12" s="68"/>
      <c r="U12" s="68"/>
      <c r="V12" s="11"/>
      <c r="W12" s="11"/>
      <c r="X12" s="11"/>
      <c r="Y12" s="11"/>
      <c r="AC12" s="47"/>
      <c r="AD12" s="47"/>
      <c r="AE12" s="47"/>
      <c r="AF12" s="47"/>
      <c r="AG12" s="47"/>
      <c r="AH12" s="47"/>
      <c r="AI12" s="47"/>
      <c r="AJ12" s="47"/>
      <c r="AK12" s="47"/>
    </row>
    <row r="13" spans="2:37" ht="13.5" customHeight="1" thickBot="1" x14ac:dyDescent="0.25">
      <c r="B13" s="68"/>
      <c r="C13" s="68"/>
      <c r="D13" s="69"/>
      <c r="E13" s="68"/>
      <c r="F13" s="70"/>
      <c r="G13" s="68"/>
      <c r="H13" s="68"/>
      <c r="I13" s="71">
        <v>0</v>
      </c>
      <c r="J13" s="69"/>
      <c r="K13" s="69"/>
      <c r="L13" s="69"/>
      <c r="M13" s="72">
        <v>4.0972222222222222E-2</v>
      </c>
      <c r="N13" s="73">
        <v>4.1666666666666664E-2</v>
      </c>
      <c r="O13" s="11"/>
      <c r="P13" s="72">
        <v>8.3333333333333329E-2</v>
      </c>
      <c r="Q13" s="73">
        <v>0.25</v>
      </c>
      <c r="R13" s="69">
        <v>0.33263888888888887</v>
      </c>
      <c r="S13" s="69">
        <v>0.33333333333333331</v>
      </c>
      <c r="T13" s="68"/>
      <c r="U13" s="68"/>
      <c r="V13" s="11"/>
      <c r="W13" s="11"/>
      <c r="X13" s="11"/>
      <c r="Y13" s="11"/>
      <c r="AC13" s="47"/>
      <c r="AD13" s="47"/>
      <c r="AE13" s="47"/>
      <c r="AF13" s="47"/>
      <c r="AG13" s="47"/>
      <c r="AH13" s="47"/>
      <c r="AI13" s="47"/>
      <c r="AJ13" s="47"/>
      <c r="AK13" s="47"/>
    </row>
    <row r="14" spans="2:37" ht="13.5" customHeight="1" x14ac:dyDescent="0.2">
      <c r="B14" s="95" t="s">
        <v>28</v>
      </c>
      <c r="C14" s="103" t="s">
        <v>0</v>
      </c>
      <c r="D14" s="62" t="s">
        <v>1</v>
      </c>
      <c r="E14" s="63"/>
      <c r="F14" s="65"/>
      <c r="G14" s="62" t="s">
        <v>2</v>
      </c>
      <c r="H14" s="63"/>
      <c r="I14" s="64"/>
      <c r="J14" s="62" t="s">
        <v>33</v>
      </c>
      <c r="K14" s="63"/>
      <c r="L14" s="64"/>
      <c r="M14" s="119" t="s">
        <v>17</v>
      </c>
      <c r="N14" s="117" t="s">
        <v>3</v>
      </c>
      <c r="O14" s="125" t="s">
        <v>22</v>
      </c>
      <c r="P14" s="128" t="s">
        <v>16</v>
      </c>
      <c r="Q14" s="122" t="s">
        <v>23</v>
      </c>
      <c r="R14" s="100" t="s">
        <v>21</v>
      </c>
      <c r="S14" s="106" t="s">
        <v>34</v>
      </c>
      <c r="T14" s="12"/>
      <c r="U14" s="12"/>
      <c r="V14" s="11"/>
      <c r="W14" s="11"/>
      <c r="X14" s="85"/>
      <c r="Y14" s="11"/>
      <c r="AC14" s="47"/>
      <c r="AD14" s="47"/>
      <c r="AE14" s="47"/>
      <c r="AF14" s="47"/>
      <c r="AG14" s="47"/>
      <c r="AH14" s="47"/>
      <c r="AI14" s="47"/>
      <c r="AJ14" s="47"/>
      <c r="AK14" s="47"/>
    </row>
    <row r="15" spans="2:37" ht="13.5" customHeight="1" x14ac:dyDescent="0.2">
      <c r="B15" s="96"/>
      <c r="C15" s="104"/>
      <c r="D15" s="109" t="s">
        <v>4</v>
      </c>
      <c r="E15" s="115" t="s">
        <v>5</v>
      </c>
      <c r="F15" s="111" t="s">
        <v>24</v>
      </c>
      <c r="G15" s="113" t="s">
        <v>4</v>
      </c>
      <c r="H15" s="115" t="s">
        <v>5</v>
      </c>
      <c r="I15" s="98" t="s">
        <v>24</v>
      </c>
      <c r="J15" s="113" t="s">
        <v>4</v>
      </c>
      <c r="K15" s="115" t="s">
        <v>5</v>
      </c>
      <c r="L15" s="98" t="s">
        <v>24</v>
      </c>
      <c r="M15" s="120"/>
      <c r="N15" s="118"/>
      <c r="O15" s="126"/>
      <c r="P15" s="129"/>
      <c r="Q15" s="123" t="s">
        <v>6</v>
      </c>
      <c r="R15" s="101"/>
      <c r="S15" s="107" t="s">
        <v>7</v>
      </c>
      <c r="T15" s="12"/>
      <c r="U15" s="12"/>
      <c r="V15" s="11"/>
      <c r="W15" s="11"/>
      <c r="X15" s="11"/>
      <c r="Y15" s="11"/>
      <c r="AC15" s="47"/>
      <c r="AD15" s="47"/>
      <c r="AE15" s="47"/>
      <c r="AF15" s="47"/>
      <c r="AG15" s="47"/>
      <c r="AH15" s="47"/>
      <c r="AI15" s="47"/>
      <c r="AJ15" s="47"/>
      <c r="AK15" s="47"/>
    </row>
    <row r="16" spans="2:37" ht="13.5" customHeight="1" thickBot="1" x14ac:dyDescent="0.25">
      <c r="B16" s="97"/>
      <c r="C16" s="105"/>
      <c r="D16" s="110"/>
      <c r="E16" s="116"/>
      <c r="F16" s="112"/>
      <c r="G16" s="114"/>
      <c r="H16" s="116"/>
      <c r="I16" s="99"/>
      <c r="J16" s="114"/>
      <c r="K16" s="116"/>
      <c r="L16" s="99"/>
      <c r="M16" s="121"/>
      <c r="N16" s="99"/>
      <c r="O16" s="127"/>
      <c r="P16" s="130"/>
      <c r="Q16" s="124" t="s">
        <v>8</v>
      </c>
      <c r="R16" s="102"/>
      <c r="S16" s="108"/>
      <c r="T16" s="12"/>
      <c r="U16" s="12"/>
      <c r="V16" s="12"/>
      <c r="W16" s="12"/>
      <c r="X16" s="12"/>
      <c r="Y16" s="11"/>
      <c r="AC16" s="47"/>
      <c r="AD16" s="47"/>
      <c r="AE16" s="47"/>
      <c r="AF16" s="47"/>
      <c r="AG16" s="47"/>
      <c r="AH16" s="47"/>
      <c r="AI16" s="47"/>
      <c r="AJ16" s="47"/>
      <c r="AK16" s="47"/>
    </row>
    <row r="17" spans="2:37" ht="13.5" customHeight="1" x14ac:dyDescent="0.2">
      <c r="B17" s="27" t="s">
        <v>10</v>
      </c>
      <c r="C17" s="49">
        <v>1</v>
      </c>
      <c r="D17" s="29">
        <v>0</v>
      </c>
      <c r="E17" s="30">
        <v>0</v>
      </c>
      <c r="F17" s="31">
        <f t="shared" ref="F17:F24" si="0">IF(E17&gt;D17,SUM(E17-D17),$I$13)</f>
        <v>0</v>
      </c>
      <c r="G17" s="29">
        <v>0</v>
      </c>
      <c r="H17" s="30">
        <v>0</v>
      </c>
      <c r="I17" s="32">
        <f t="shared" ref="I17:I32" si="1">IF(H17&gt;G17,SUM(H17-G17),$I$13)</f>
        <v>0</v>
      </c>
      <c r="J17" s="29">
        <v>0</v>
      </c>
      <c r="K17" s="30">
        <v>0</v>
      </c>
      <c r="L17" s="32">
        <f>IF(K17&gt;J17,SUM(K17-J17),$I$13)</f>
        <v>0</v>
      </c>
      <c r="M17" s="33">
        <f>IF(AND(E17&gt;$I$13,G17&gt;$I$13,H17&gt;$I$13,J17&gt;$I$13),(J17-H17)+(G17-E17),IF(AND(E17&gt;$I$13,G17&gt;$I$13),G17-E17,(IF(AND(H17&gt;0,J17&gt;0),J17-H17,$I$13))))</f>
        <v>0</v>
      </c>
      <c r="N17" s="34">
        <f>(E17-D17)+(H17-G17)+(K17-J17)</f>
        <v>0</v>
      </c>
      <c r="O17" s="66">
        <f t="shared" ref="O17:O47" si="2">IF(OR(B17="SÁBADO",B17="DOMINGO",B17="FERIADO"),$I$13,IF(N17&gt;=$S$13,$P$13,IF(AND(N17&lt;=$S$13,N17&gt;$Q$13),N17-$Q$13,$I$13)))</f>
        <v>0</v>
      </c>
      <c r="P17" s="32" t="str">
        <f>IF(T17&lt;=0,"0:00",N17-$S$13)</f>
        <v>0:00</v>
      </c>
      <c r="Q17" s="50">
        <f t="shared" ref="Q17:Q47" si="3">IF(B17="SÁBADO",N17,IF(B17="DOMINGO",N17,IF(B17="FERIADO",N17,P17)))</f>
        <v>0</v>
      </c>
      <c r="R17" s="51">
        <f t="shared" ref="R17:R47" si="4">IF(W17&lt;$I$13,$I$13,IF(AND(N17&gt;=$S$13,M17&lt;=$M$13),W17,Q17))</f>
        <v>0</v>
      </c>
      <c r="S17" s="35">
        <f>R17</f>
        <v>0</v>
      </c>
      <c r="T17" s="86">
        <f t="shared" ref="T17:T45" si="5">N17-$S$13</f>
        <v>-0.33333333333333331</v>
      </c>
      <c r="U17" s="86"/>
      <c r="V17" s="87">
        <f t="shared" ref="V17:V47" si="6">$Q$13-N17</f>
        <v>0.25</v>
      </c>
      <c r="W17" s="86">
        <f t="shared" ref="W17:W47" si="7">IF(AND(N17&gt;=$S$13,M17&gt;$M$13),Q17,Q17-($N$13-M17))</f>
        <v>-4.1666666666666664E-2</v>
      </c>
      <c r="X17" s="11"/>
      <c r="Y17" s="74">
        <f t="shared" ref="Y17:Y47" si="8">IF(G17&gt;0,G17-E17,$I$13)</f>
        <v>0</v>
      </c>
      <c r="Z17" s="74">
        <f t="shared" ref="Z17:Z47" si="9">IF(J17&gt;0,J17-H17,$I$13)</f>
        <v>0</v>
      </c>
      <c r="AA17" s="75">
        <f>Y17+Z17</f>
        <v>0</v>
      </c>
      <c r="AC17" s="47"/>
      <c r="AD17" s="47"/>
      <c r="AE17" s="47"/>
      <c r="AF17" s="47"/>
      <c r="AG17" s="47"/>
      <c r="AH17" s="47"/>
      <c r="AI17" s="47"/>
      <c r="AJ17" s="47"/>
      <c r="AK17" s="47"/>
    </row>
    <row r="18" spans="2:37" ht="13.5" customHeight="1" x14ac:dyDescent="0.2">
      <c r="B18" s="27" t="s">
        <v>11</v>
      </c>
      <c r="C18" s="28">
        <v>2</v>
      </c>
      <c r="D18" s="29">
        <v>0</v>
      </c>
      <c r="E18" s="30">
        <v>0</v>
      </c>
      <c r="F18" s="31">
        <f t="shared" si="0"/>
        <v>0</v>
      </c>
      <c r="G18" s="29">
        <v>0</v>
      </c>
      <c r="H18" s="30">
        <v>0</v>
      </c>
      <c r="I18" s="32">
        <f t="shared" si="1"/>
        <v>0</v>
      </c>
      <c r="J18" s="29">
        <v>0</v>
      </c>
      <c r="K18" s="30">
        <v>0</v>
      </c>
      <c r="L18" s="32">
        <f>IF(K18&gt;J18,SUM(K18-J18),$I$13)</f>
        <v>0</v>
      </c>
      <c r="M18" s="33">
        <f t="shared" ref="M18:M38" si="10">IF(AND(E18&gt;$I$13,G18&gt;$I$13,H18&gt;$I$13,J18&gt;$I$13),(J18-H18)+(G18-E18),IF(AND(E18&gt;$I$13,G18&gt;$I$13),G18-E18,(IF(AND(H18&gt;0,J18&gt;0),J18-H18,$I$13))))</f>
        <v>0</v>
      </c>
      <c r="N18" s="34">
        <f t="shared" ref="N18:N47" si="11">(E18-D18)+(H18-G18)+(K18-J18)</f>
        <v>0</v>
      </c>
      <c r="O18" s="34">
        <f t="shared" si="2"/>
        <v>0</v>
      </c>
      <c r="P18" s="32" t="str">
        <f t="shared" ref="P18:P47" si="12">IF(T18&lt;=0,"0:00",N18-$S$13)</f>
        <v>0:00</v>
      </c>
      <c r="Q18" s="34" t="str">
        <f t="shared" si="3"/>
        <v>0:00</v>
      </c>
      <c r="R18" s="32">
        <f t="shared" si="4"/>
        <v>0</v>
      </c>
      <c r="S18" s="35">
        <f t="shared" ref="S18:S47" si="13">R18</f>
        <v>0</v>
      </c>
      <c r="T18" s="86">
        <f t="shared" si="5"/>
        <v>-0.33333333333333331</v>
      </c>
      <c r="U18" s="86"/>
      <c r="V18" s="87">
        <f t="shared" si="6"/>
        <v>0.25</v>
      </c>
      <c r="W18" s="86">
        <f t="shared" si="7"/>
        <v>-4.1666666666666664E-2</v>
      </c>
      <c r="X18" s="86">
        <f t="shared" ref="X18:X47" si="14">IF(W18&lt;$I$13,$I$13,IF(AND(N18&gt;=$S$13,M18&gt;$M$13),W18,Q18))</f>
        <v>0</v>
      </c>
      <c r="Y18" s="74">
        <f t="shared" si="8"/>
        <v>0</v>
      </c>
      <c r="Z18" s="74">
        <f t="shared" si="9"/>
        <v>0</v>
      </c>
      <c r="AA18" s="75">
        <f t="shared" ref="AA18:AA47" si="15">Y18+Z18</f>
        <v>0</v>
      </c>
      <c r="AC18" s="47"/>
      <c r="AD18" s="47"/>
      <c r="AE18" s="47"/>
      <c r="AF18" s="47"/>
      <c r="AG18" s="47"/>
      <c r="AH18" s="47"/>
      <c r="AI18" s="47"/>
      <c r="AJ18" s="47"/>
      <c r="AK18" s="47"/>
    </row>
    <row r="19" spans="2:37" ht="13.5" customHeight="1" x14ac:dyDescent="0.2">
      <c r="B19" s="27" t="s">
        <v>12</v>
      </c>
      <c r="C19" s="28">
        <v>3</v>
      </c>
      <c r="D19" s="29">
        <v>0</v>
      </c>
      <c r="E19" s="30">
        <v>0</v>
      </c>
      <c r="F19" s="31">
        <f t="shared" si="0"/>
        <v>0</v>
      </c>
      <c r="G19" s="29">
        <v>0</v>
      </c>
      <c r="H19" s="30">
        <v>0</v>
      </c>
      <c r="I19" s="32">
        <f t="shared" si="1"/>
        <v>0</v>
      </c>
      <c r="J19" s="29">
        <v>0</v>
      </c>
      <c r="K19" s="30">
        <v>0</v>
      </c>
      <c r="L19" s="32">
        <f t="shared" ref="L19" si="16">IF(K19&gt;J19,SUM(K19-J19),$I$13)</f>
        <v>0</v>
      </c>
      <c r="M19" s="33">
        <f t="shared" si="10"/>
        <v>0</v>
      </c>
      <c r="N19" s="34">
        <f t="shared" si="11"/>
        <v>0</v>
      </c>
      <c r="O19" s="34">
        <f t="shared" si="2"/>
        <v>0</v>
      </c>
      <c r="P19" s="32" t="str">
        <f t="shared" si="12"/>
        <v>0:00</v>
      </c>
      <c r="Q19" s="34" t="str">
        <f t="shared" si="3"/>
        <v>0:00</v>
      </c>
      <c r="R19" s="32">
        <f t="shared" si="4"/>
        <v>0</v>
      </c>
      <c r="S19" s="35">
        <f t="shared" si="13"/>
        <v>0</v>
      </c>
      <c r="T19" s="86">
        <f t="shared" si="5"/>
        <v>-0.33333333333333331</v>
      </c>
      <c r="U19" s="86"/>
      <c r="V19" s="87">
        <f t="shared" si="6"/>
        <v>0.25</v>
      </c>
      <c r="W19" s="86">
        <f t="shared" si="7"/>
        <v>-4.1666666666666664E-2</v>
      </c>
      <c r="X19" s="86">
        <f t="shared" si="14"/>
        <v>0</v>
      </c>
      <c r="Y19" s="74">
        <f t="shared" si="8"/>
        <v>0</v>
      </c>
      <c r="Z19" s="74">
        <f t="shared" si="9"/>
        <v>0</v>
      </c>
      <c r="AA19" s="75">
        <f t="shared" si="15"/>
        <v>0</v>
      </c>
      <c r="AB19" s="76"/>
      <c r="AC19" s="77"/>
      <c r="AD19" s="47"/>
      <c r="AE19" s="47"/>
      <c r="AF19" s="47"/>
      <c r="AG19" s="47"/>
      <c r="AH19" s="47"/>
      <c r="AI19" s="47"/>
      <c r="AJ19" s="47"/>
      <c r="AK19" s="47"/>
    </row>
    <row r="20" spans="2:37" ht="13.5" customHeight="1" x14ac:dyDescent="0.2">
      <c r="B20" s="27" t="s">
        <v>13</v>
      </c>
      <c r="C20" s="25">
        <v>4</v>
      </c>
      <c r="D20" s="29">
        <v>0</v>
      </c>
      <c r="E20" s="30">
        <v>0</v>
      </c>
      <c r="F20" s="31">
        <f t="shared" si="0"/>
        <v>0</v>
      </c>
      <c r="G20" s="29">
        <v>0</v>
      </c>
      <c r="H20" s="30">
        <v>0</v>
      </c>
      <c r="I20" s="32">
        <f t="shared" si="1"/>
        <v>0</v>
      </c>
      <c r="J20" s="29">
        <v>0</v>
      </c>
      <c r="K20" s="30">
        <v>0</v>
      </c>
      <c r="L20" s="32">
        <f>IF(K20&gt;J20,SUM(K20-J20),$I$13)</f>
        <v>0</v>
      </c>
      <c r="M20" s="33">
        <f t="shared" si="10"/>
        <v>0</v>
      </c>
      <c r="N20" s="34">
        <f>(E20-D20)+(H20-G20)+(K20-J20)</f>
        <v>0</v>
      </c>
      <c r="O20" s="34">
        <f t="shared" si="2"/>
        <v>0</v>
      </c>
      <c r="P20" s="32" t="str">
        <f t="shared" si="12"/>
        <v>0:00</v>
      </c>
      <c r="Q20" s="34" t="str">
        <f>IF(B20="SÁBADO",N20,IF(B20="DOMINGO",N20,IF(B20="FERIADO",N20,P20)))</f>
        <v>0:00</v>
      </c>
      <c r="R20" s="32">
        <f t="shared" si="4"/>
        <v>0</v>
      </c>
      <c r="S20" s="35">
        <f t="shared" si="13"/>
        <v>0</v>
      </c>
      <c r="T20" s="86">
        <f t="shared" si="5"/>
        <v>-0.33333333333333331</v>
      </c>
      <c r="U20" s="86"/>
      <c r="V20" s="87">
        <f t="shared" si="6"/>
        <v>0.25</v>
      </c>
      <c r="W20" s="86">
        <f t="shared" si="7"/>
        <v>-4.1666666666666664E-2</v>
      </c>
      <c r="X20" s="86">
        <f t="shared" si="14"/>
        <v>0</v>
      </c>
      <c r="Y20" s="74">
        <f t="shared" si="8"/>
        <v>0</v>
      </c>
      <c r="Z20" s="74">
        <f t="shared" si="9"/>
        <v>0</v>
      </c>
      <c r="AA20" s="75">
        <f t="shared" si="15"/>
        <v>0</v>
      </c>
      <c r="AC20" s="47"/>
      <c r="AD20" s="47"/>
      <c r="AE20" s="47"/>
      <c r="AF20" s="47"/>
      <c r="AG20" s="47"/>
      <c r="AH20" s="47"/>
      <c r="AI20" s="47"/>
      <c r="AJ20" s="47"/>
      <c r="AK20" s="47"/>
    </row>
    <row r="21" spans="2:37" ht="13.5" customHeight="1" x14ac:dyDescent="0.2">
      <c r="B21" s="27" t="s">
        <v>14</v>
      </c>
      <c r="C21" s="28">
        <v>5</v>
      </c>
      <c r="D21" s="29">
        <v>0</v>
      </c>
      <c r="E21" s="30">
        <v>0</v>
      </c>
      <c r="F21" s="31">
        <f t="shared" si="0"/>
        <v>0</v>
      </c>
      <c r="G21" s="29">
        <v>0</v>
      </c>
      <c r="H21" s="30">
        <v>0</v>
      </c>
      <c r="I21" s="32">
        <f t="shared" si="1"/>
        <v>0</v>
      </c>
      <c r="J21" s="29">
        <v>0</v>
      </c>
      <c r="K21" s="30">
        <v>0</v>
      </c>
      <c r="L21" s="32">
        <f>IF(K21&gt;J21,SUM(K21-J21),$I$13)</f>
        <v>0</v>
      </c>
      <c r="M21" s="33">
        <f t="shared" si="10"/>
        <v>0</v>
      </c>
      <c r="N21" s="34">
        <f t="shared" si="11"/>
        <v>0</v>
      </c>
      <c r="O21" s="34">
        <f t="shared" si="2"/>
        <v>0</v>
      </c>
      <c r="P21" s="32" t="str">
        <f t="shared" si="12"/>
        <v>0:00</v>
      </c>
      <c r="Q21" s="34" t="str">
        <f t="shared" si="3"/>
        <v>0:00</v>
      </c>
      <c r="R21" s="32">
        <f t="shared" si="4"/>
        <v>0</v>
      </c>
      <c r="S21" s="35">
        <f t="shared" si="13"/>
        <v>0</v>
      </c>
      <c r="T21" s="86">
        <f t="shared" si="5"/>
        <v>-0.33333333333333331</v>
      </c>
      <c r="U21" s="86"/>
      <c r="V21" s="87">
        <f t="shared" si="6"/>
        <v>0.25</v>
      </c>
      <c r="W21" s="86">
        <f t="shared" si="7"/>
        <v>-4.1666666666666664E-2</v>
      </c>
      <c r="X21" s="86">
        <f t="shared" si="14"/>
        <v>0</v>
      </c>
      <c r="Y21" s="74">
        <f t="shared" si="8"/>
        <v>0</v>
      </c>
      <c r="Z21" s="74">
        <f t="shared" si="9"/>
        <v>0</v>
      </c>
      <c r="AA21" s="75">
        <f t="shared" si="15"/>
        <v>0</v>
      </c>
      <c r="AC21" s="47"/>
      <c r="AD21" s="47"/>
      <c r="AE21" s="47"/>
      <c r="AF21" s="47"/>
      <c r="AG21" s="47"/>
      <c r="AH21" s="47"/>
      <c r="AI21" s="47"/>
      <c r="AJ21" s="47"/>
      <c r="AK21" s="47"/>
    </row>
    <row r="22" spans="2:37" ht="13.5" customHeight="1" x14ac:dyDescent="0.2">
      <c r="B22" s="27" t="s">
        <v>15</v>
      </c>
      <c r="C22" s="28">
        <v>6</v>
      </c>
      <c r="D22" s="29">
        <v>0</v>
      </c>
      <c r="E22" s="30">
        <v>0</v>
      </c>
      <c r="F22" s="31">
        <f t="shared" si="0"/>
        <v>0</v>
      </c>
      <c r="G22" s="29">
        <v>0</v>
      </c>
      <c r="H22" s="30">
        <v>0</v>
      </c>
      <c r="I22" s="32">
        <f t="shared" si="1"/>
        <v>0</v>
      </c>
      <c r="J22" s="29">
        <v>0</v>
      </c>
      <c r="K22" s="30">
        <v>0</v>
      </c>
      <c r="L22" s="32">
        <f>IF(K22&gt;J22,SUM(K22-J22),$I$13)</f>
        <v>0</v>
      </c>
      <c r="M22" s="33">
        <f t="shared" si="10"/>
        <v>0</v>
      </c>
      <c r="N22" s="34">
        <f t="shared" si="11"/>
        <v>0</v>
      </c>
      <c r="O22" s="34">
        <f t="shared" si="2"/>
        <v>0</v>
      </c>
      <c r="P22" s="32" t="str">
        <f t="shared" si="12"/>
        <v>0:00</v>
      </c>
      <c r="Q22" s="34" t="str">
        <f t="shared" si="3"/>
        <v>0:00</v>
      </c>
      <c r="R22" s="32">
        <f t="shared" si="4"/>
        <v>0</v>
      </c>
      <c r="S22" s="35">
        <f t="shared" si="13"/>
        <v>0</v>
      </c>
      <c r="T22" s="86">
        <f t="shared" si="5"/>
        <v>-0.33333333333333331</v>
      </c>
      <c r="U22" s="86"/>
      <c r="V22" s="87">
        <f t="shared" si="6"/>
        <v>0.25</v>
      </c>
      <c r="W22" s="86">
        <f t="shared" si="7"/>
        <v>-4.1666666666666664E-2</v>
      </c>
      <c r="X22" s="86">
        <f t="shared" si="14"/>
        <v>0</v>
      </c>
      <c r="Y22" s="74">
        <f t="shared" si="8"/>
        <v>0</v>
      </c>
      <c r="Z22" s="74">
        <f t="shared" si="9"/>
        <v>0</v>
      </c>
      <c r="AA22" s="75">
        <f t="shared" si="15"/>
        <v>0</v>
      </c>
      <c r="AC22" s="47"/>
      <c r="AD22" s="47"/>
      <c r="AE22" s="47"/>
      <c r="AF22" s="47"/>
      <c r="AG22" s="47"/>
      <c r="AH22" s="47"/>
      <c r="AI22" s="47"/>
      <c r="AJ22" s="47"/>
      <c r="AK22" s="47"/>
    </row>
    <row r="23" spans="2:37" ht="13.5" customHeight="1" x14ac:dyDescent="0.2">
      <c r="B23" s="27" t="s">
        <v>9</v>
      </c>
      <c r="C23" s="28">
        <v>7</v>
      </c>
      <c r="D23" s="29">
        <v>0</v>
      </c>
      <c r="E23" s="30">
        <v>0</v>
      </c>
      <c r="F23" s="31">
        <f t="shared" si="0"/>
        <v>0</v>
      </c>
      <c r="G23" s="29">
        <v>0</v>
      </c>
      <c r="H23" s="30">
        <v>0</v>
      </c>
      <c r="I23" s="32">
        <f t="shared" si="1"/>
        <v>0</v>
      </c>
      <c r="J23" s="29">
        <v>0</v>
      </c>
      <c r="K23" s="30">
        <v>0</v>
      </c>
      <c r="L23" s="32">
        <f t="shared" ref="L23" si="17">IF(K23&gt;J23,SUM(K23-J23),$I$13)</f>
        <v>0</v>
      </c>
      <c r="M23" s="33">
        <f t="shared" si="10"/>
        <v>0</v>
      </c>
      <c r="N23" s="34">
        <f t="shared" si="11"/>
        <v>0</v>
      </c>
      <c r="O23" s="34">
        <f t="shared" si="2"/>
        <v>0</v>
      </c>
      <c r="P23" s="32" t="str">
        <f t="shared" si="12"/>
        <v>0:00</v>
      </c>
      <c r="Q23" s="34">
        <f t="shared" si="3"/>
        <v>0</v>
      </c>
      <c r="R23" s="32">
        <f t="shared" si="4"/>
        <v>0</v>
      </c>
      <c r="S23" s="35">
        <f t="shared" si="13"/>
        <v>0</v>
      </c>
      <c r="T23" s="86">
        <f t="shared" si="5"/>
        <v>-0.33333333333333331</v>
      </c>
      <c r="U23" s="86"/>
      <c r="V23" s="87">
        <f t="shared" si="6"/>
        <v>0.25</v>
      </c>
      <c r="W23" s="86">
        <f t="shared" si="7"/>
        <v>-4.1666666666666664E-2</v>
      </c>
      <c r="X23" s="86">
        <f t="shared" si="14"/>
        <v>0</v>
      </c>
      <c r="Y23" s="74">
        <f t="shared" si="8"/>
        <v>0</v>
      </c>
      <c r="Z23" s="74">
        <f t="shared" si="9"/>
        <v>0</v>
      </c>
      <c r="AA23" s="75">
        <f t="shared" si="15"/>
        <v>0</v>
      </c>
      <c r="AC23" s="47"/>
      <c r="AD23" s="47"/>
      <c r="AE23" s="47"/>
      <c r="AF23" s="47"/>
      <c r="AG23" s="47"/>
      <c r="AH23" s="47"/>
      <c r="AI23" s="47"/>
      <c r="AJ23" s="47"/>
      <c r="AK23" s="47"/>
    </row>
    <row r="24" spans="2:37" ht="13.5" customHeight="1" x14ac:dyDescent="0.2">
      <c r="B24" s="27" t="s">
        <v>10</v>
      </c>
      <c r="C24" s="28">
        <v>8</v>
      </c>
      <c r="D24" s="29">
        <v>0</v>
      </c>
      <c r="E24" s="30">
        <v>0</v>
      </c>
      <c r="F24" s="31">
        <f t="shared" si="0"/>
        <v>0</v>
      </c>
      <c r="G24" s="29">
        <v>0</v>
      </c>
      <c r="H24" s="30">
        <v>0</v>
      </c>
      <c r="I24" s="32">
        <f t="shared" si="1"/>
        <v>0</v>
      </c>
      <c r="J24" s="29">
        <v>0</v>
      </c>
      <c r="K24" s="30">
        <v>0</v>
      </c>
      <c r="L24" s="32">
        <f>IF(K24&gt;J24,SUM(K24-J24),$I$13)</f>
        <v>0</v>
      </c>
      <c r="M24" s="33">
        <f t="shared" si="10"/>
        <v>0</v>
      </c>
      <c r="N24" s="34">
        <f t="shared" si="11"/>
        <v>0</v>
      </c>
      <c r="O24" s="34">
        <f t="shared" si="2"/>
        <v>0</v>
      </c>
      <c r="P24" s="32" t="str">
        <f t="shared" si="12"/>
        <v>0:00</v>
      </c>
      <c r="Q24" s="34">
        <f t="shared" si="3"/>
        <v>0</v>
      </c>
      <c r="R24" s="32">
        <f t="shared" si="4"/>
        <v>0</v>
      </c>
      <c r="S24" s="35">
        <f t="shared" si="13"/>
        <v>0</v>
      </c>
      <c r="T24" s="86">
        <f t="shared" si="5"/>
        <v>-0.33333333333333331</v>
      </c>
      <c r="U24" s="86"/>
      <c r="V24" s="87">
        <f t="shared" si="6"/>
        <v>0.25</v>
      </c>
      <c r="W24" s="86">
        <f t="shared" si="7"/>
        <v>-4.1666666666666664E-2</v>
      </c>
      <c r="X24" s="86">
        <f t="shared" si="14"/>
        <v>0</v>
      </c>
      <c r="Y24" s="74">
        <f t="shared" si="8"/>
        <v>0</v>
      </c>
      <c r="Z24" s="74">
        <f t="shared" si="9"/>
        <v>0</v>
      </c>
      <c r="AA24" s="75">
        <f t="shared" si="15"/>
        <v>0</v>
      </c>
      <c r="AC24" s="47"/>
      <c r="AD24" s="47"/>
      <c r="AE24" s="47"/>
      <c r="AF24" s="47"/>
      <c r="AG24" s="47"/>
      <c r="AH24" s="47"/>
      <c r="AI24" s="47"/>
      <c r="AJ24" s="47"/>
      <c r="AK24" s="47"/>
    </row>
    <row r="25" spans="2:37" ht="13.5" customHeight="1" x14ac:dyDescent="0.2">
      <c r="B25" s="27" t="s">
        <v>11</v>
      </c>
      <c r="C25" s="28">
        <v>9</v>
      </c>
      <c r="D25" s="29">
        <v>0</v>
      </c>
      <c r="E25" s="30">
        <v>0</v>
      </c>
      <c r="F25" s="31">
        <f t="shared" ref="F25:F28" si="18">IF(E25&gt;D25,SUM(E25-D25),$I$13)</f>
        <v>0</v>
      </c>
      <c r="G25" s="29">
        <v>0</v>
      </c>
      <c r="H25" s="30">
        <v>0</v>
      </c>
      <c r="I25" s="32">
        <f t="shared" si="1"/>
        <v>0</v>
      </c>
      <c r="J25" s="29">
        <v>0</v>
      </c>
      <c r="K25" s="30">
        <v>0</v>
      </c>
      <c r="L25" s="32">
        <f>IF(K25&gt;J25,SUM(K25-J25),$I$13)</f>
        <v>0</v>
      </c>
      <c r="M25" s="33">
        <f t="shared" si="10"/>
        <v>0</v>
      </c>
      <c r="N25" s="34">
        <f t="shared" si="11"/>
        <v>0</v>
      </c>
      <c r="O25" s="34">
        <f t="shared" si="2"/>
        <v>0</v>
      </c>
      <c r="P25" s="32" t="str">
        <f t="shared" si="12"/>
        <v>0:00</v>
      </c>
      <c r="Q25" s="34" t="str">
        <f t="shared" si="3"/>
        <v>0:00</v>
      </c>
      <c r="R25" s="32">
        <f t="shared" si="4"/>
        <v>0</v>
      </c>
      <c r="S25" s="35">
        <f t="shared" si="13"/>
        <v>0</v>
      </c>
      <c r="T25" s="86">
        <f t="shared" si="5"/>
        <v>-0.33333333333333331</v>
      </c>
      <c r="U25" s="86"/>
      <c r="V25" s="87">
        <f t="shared" si="6"/>
        <v>0.25</v>
      </c>
      <c r="W25" s="86">
        <f t="shared" si="7"/>
        <v>-4.1666666666666664E-2</v>
      </c>
      <c r="X25" s="86">
        <f t="shared" si="14"/>
        <v>0</v>
      </c>
      <c r="Y25" s="74">
        <f t="shared" si="8"/>
        <v>0</v>
      </c>
      <c r="Z25" s="74">
        <f t="shared" si="9"/>
        <v>0</v>
      </c>
      <c r="AA25" s="75">
        <f t="shared" si="15"/>
        <v>0</v>
      </c>
      <c r="AC25" s="47"/>
      <c r="AD25" s="47"/>
      <c r="AE25" s="47"/>
      <c r="AF25" s="47"/>
      <c r="AG25" s="47"/>
      <c r="AH25" s="47"/>
      <c r="AI25" s="47"/>
      <c r="AJ25" s="47"/>
      <c r="AK25" s="47"/>
    </row>
    <row r="26" spans="2:37" ht="13.5" customHeight="1" x14ac:dyDescent="0.2">
      <c r="B26" s="27" t="s">
        <v>12</v>
      </c>
      <c r="C26" s="28">
        <v>10</v>
      </c>
      <c r="D26" s="29">
        <v>0</v>
      </c>
      <c r="E26" s="30">
        <v>0</v>
      </c>
      <c r="F26" s="31">
        <f t="shared" si="18"/>
        <v>0</v>
      </c>
      <c r="G26" s="29">
        <v>0</v>
      </c>
      <c r="H26" s="30">
        <v>0</v>
      </c>
      <c r="I26" s="32">
        <f t="shared" si="1"/>
        <v>0</v>
      </c>
      <c r="J26" s="29">
        <v>0</v>
      </c>
      <c r="K26" s="30">
        <v>0</v>
      </c>
      <c r="L26" s="32">
        <f t="shared" ref="L26" si="19">IF(K26&gt;J26,SUM(K26-J26),$I$13)</f>
        <v>0</v>
      </c>
      <c r="M26" s="33">
        <f t="shared" si="10"/>
        <v>0</v>
      </c>
      <c r="N26" s="34">
        <f>(E26-D26)+(H26-G26)+(K26-J26)</f>
        <v>0</v>
      </c>
      <c r="O26" s="34">
        <f t="shared" si="2"/>
        <v>0</v>
      </c>
      <c r="P26" s="32" t="str">
        <f t="shared" si="12"/>
        <v>0:00</v>
      </c>
      <c r="Q26" s="34" t="str">
        <f t="shared" si="3"/>
        <v>0:00</v>
      </c>
      <c r="R26" s="32">
        <f t="shared" si="4"/>
        <v>0</v>
      </c>
      <c r="S26" s="35">
        <f t="shared" si="13"/>
        <v>0</v>
      </c>
      <c r="T26" s="86">
        <f t="shared" si="5"/>
        <v>-0.33333333333333331</v>
      </c>
      <c r="U26" s="86"/>
      <c r="V26" s="87">
        <f t="shared" si="6"/>
        <v>0.25</v>
      </c>
      <c r="W26" s="86">
        <f t="shared" si="7"/>
        <v>-4.1666666666666664E-2</v>
      </c>
      <c r="X26" s="86">
        <f t="shared" si="14"/>
        <v>0</v>
      </c>
      <c r="Y26" s="74">
        <f t="shared" si="8"/>
        <v>0</v>
      </c>
      <c r="Z26" s="74">
        <f t="shared" si="9"/>
        <v>0</v>
      </c>
      <c r="AA26" s="75">
        <f t="shared" si="15"/>
        <v>0</v>
      </c>
      <c r="AC26" s="47"/>
      <c r="AD26" s="47"/>
      <c r="AE26" s="47"/>
      <c r="AF26" s="47"/>
      <c r="AG26" s="47"/>
      <c r="AH26" s="47"/>
      <c r="AI26" s="47"/>
      <c r="AJ26" s="47"/>
      <c r="AK26" s="47"/>
    </row>
    <row r="27" spans="2:37" ht="13.5" customHeight="1" x14ac:dyDescent="0.2">
      <c r="B27" s="27" t="s">
        <v>13</v>
      </c>
      <c r="C27" s="28">
        <v>11</v>
      </c>
      <c r="D27" s="29">
        <v>0</v>
      </c>
      <c r="E27" s="30">
        <v>0</v>
      </c>
      <c r="F27" s="31">
        <f t="shared" si="18"/>
        <v>0</v>
      </c>
      <c r="G27" s="29">
        <v>0</v>
      </c>
      <c r="H27" s="30">
        <v>0</v>
      </c>
      <c r="I27" s="32">
        <f t="shared" si="1"/>
        <v>0</v>
      </c>
      <c r="J27" s="29">
        <v>0</v>
      </c>
      <c r="K27" s="30">
        <v>0</v>
      </c>
      <c r="L27" s="32">
        <f t="shared" ref="L27:L28" si="20">IF(K27&gt;J27,SUM(K27-J27),$I$13)</f>
        <v>0</v>
      </c>
      <c r="M27" s="33">
        <f t="shared" si="10"/>
        <v>0</v>
      </c>
      <c r="N27" s="34">
        <f t="shared" si="11"/>
        <v>0</v>
      </c>
      <c r="O27" s="34">
        <f t="shared" si="2"/>
        <v>0</v>
      </c>
      <c r="P27" s="32" t="str">
        <f t="shared" si="12"/>
        <v>0:00</v>
      </c>
      <c r="Q27" s="34" t="str">
        <f t="shared" si="3"/>
        <v>0:00</v>
      </c>
      <c r="R27" s="32">
        <f t="shared" si="4"/>
        <v>0</v>
      </c>
      <c r="S27" s="35">
        <f t="shared" si="13"/>
        <v>0</v>
      </c>
      <c r="T27" s="86">
        <f t="shared" si="5"/>
        <v>-0.33333333333333331</v>
      </c>
      <c r="U27" s="86"/>
      <c r="V27" s="87">
        <f t="shared" si="6"/>
        <v>0.25</v>
      </c>
      <c r="W27" s="86">
        <f t="shared" si="7"/>
        <v>-4.1666666666666664E-2</v>
      </c>
      <c r="X27" s="86">
        <f t="shared" si="14"/>
        <v>0</v>
      </c>
      <c r="Y27" s="74">
        <f t="shared" si="8"/>
        <v>0</v>
      </c>
      <c r="Z27" s="74">
        <f t="shared" si="9"/>
        <v>0</v>
      </c>
      <c r="AA27" s="75">
        <f t="shared" si="15"/>
        <v>0</v>
      </c>
      <c r="AC27" s="47"/>
      <c r="AD27" s="47"/>
      <c r="AE27" s="47"/>
      <c r="AF27" s="47"/>
      <c r="AG27" s="47"/>
      <c r="AH27" s="47"/>
      <c r="AI27" s="47"/>
      <c r="AJ27" s="47"/>
      <c r="AK27" s="47"/>
    </row>
    <row r="28" spans="2:37" ht="13.5" customHeight="1" x14ac:dyDescent="0.2">
      <c r="B28" s="27" t="s">
        <v>14</v>
      </c>
      <c r="C28" s="28">
        <v>12</v>
      </c>
      <c r="D28" s="29">
        <v>0</v>
      </c>
      <c r="E28" s="30">
        <v>0</v>
      </c>
      <c r="F28" s="31">
        <f t="shared" si="18"/>
        <v>0</v>
      </c>
      <c r="G28" s="29">
        <v>0</v>
      </c>
      <c r="H28" s="30">
        <v>0</v>
      </c>
      <c r="I28" s="32">
        <f t="shared" si="1"/>
        <v>0</v>
      </c>
      <c r="J28" s="29">
        <v>0</v>
      </c>
      <c r="K28" s="30">
        <v>0</v>
      </c>
      <c r="L28" s="67">
        <f t="shared" si="20"/>
        <v>0</v>
      </c>
      <c r="M28" s="33">
        <f>IF(AND(E28&gt;$I$13,G28&gt;$I$13,H28&gt;$I$13,J28&gt;$I$13),(J28-H28)+(G28-E28),IF(AND(E28&gt;$I$13,G28&gt;$I$13),G28-E28,(IF(AND(H28&gt;0,J28&gt;0),J28-H28,$I$13))))</f>
        <v>0</v>
      </c>
      <c r="N28" s="34">
        <f t="shared" si="11"/>
        <v>0</v>
      </c>
      <c r="O28" s="34">
        <f t="shared" si="2"/>
        <v>0</v>
      </c>
      <c r="P28" s="32" t="str">
        <f t="shared" si="12"/>
        <v>0:00</v>
      </c>
      <c r="Q28" s="34" t="str">
        <f t="shared" si="3"/>
        <v>0:00</v>
      </c>
      <c r="R28" s="32">
        <f t="shared" si="4"/>
        <v>0</v>
      </c>
      <c r="S28" s="35">
        <f>R28</f>
        <v>0</v>
      </c>
      <c r="T28" s="86">
        <f t="shared" si="5"/>
        <v>-0.33333333333333331</v>
      </c>
      <c r="U28" s="86"/>
      <c r="V28" s="87">
        <f t="shared" si="6"/>
        <v>0.25</v>
      </c>
      <c r="W28" s="86">
        <f t="shared" si="7"/>
        <v>-4.1666666666666664E-2</v>
      </c>
      <c r="X28" s="86">
        <f t="shared" si="14"/>
        <v>0</v>
      </c>
      <c r="Y28" s="74">
        <f t="shared" si="8"/>
        <v>0</v>
      </c>
      <c r="Z28" s="74">
        <f t="shared" si="9"/>
        <v>0</v>
      </c>
      <c r="AA28" s="75">
        <f t="shared" si="15"/>
        <v>0</v>
      </c>
      <c r="AC28" s="47"/>
      <c r="AD28" s="47"/>
      <c r="AE28" s="47"/>
      <c r="AF28" s="47"/>
      <c r="AG28" s="47"/>
      <c r="AH28" s="47"/>
      <c r="AI28" s="47"/>
      <c r="AJ28" s="47"/>
      <c r="AK28" s="47"/>
    </row>
    <row r="29" spans="2:37" ht="13.5" customHeight="1" x14ac:dyDescent="0.2">
      <c r="B29" s="27" t="s">
        <v>15</v>
      </c>
      <c r="C29" s="28">
        <v>13</v>
      </c>
      <c r="D29" s="29">
        <v>0</v>
      </c>
      <c r="E29" s="30">
        <v>0</v>
      </c>
      <c r="F29" s="31">
        <f>IF(E29&gt;D29,SUM(E29-D29),$I$13)</f>
        <v>0</v>
      </c>
      <c r="G29" s="29">
        <v>0</v>
      </c>
      <c r="H29" s="30">
        <v>0</v>
      </c>
      <c r="I29" s="32">
        <f t="shared" si="1"/>
        <v>0</v>
      </c>
      <c r="J29" s="29">
        <v>0</v>
      </c>
      <c r="K29" s="30">
        <v>0</v>
      </c>
      <c r="L29" s="32">
        <f t="shared" ref="L29:L31" si="21">IF(K29&gt;J29,SUM(K29-J29),$I$13)</f>
        <v>0</v>
      </c>
      <c r="M29" s="33">
        <f t="shared" si="10"/>
        <v>0</v>
      </c>
      <c r="N29" s="34">
        <f t="shared" si="11"/>
        <v>0</v>
      </c>
      <c r="O29" s="34">
        <f t="shared" si="2"/>
        <v>0</v>
      </c>
      <c r="P29" s="32" t="str">
        <f t="shared" si="12"/>
        <v>0:00</v>
      </c>
      <c r="Q29" s="34" t="str">
        <f t="shared" si="3"/>
        <v>0:00</v>
      </c>
      <c r="R29" s="32">
        <f t="shared" si="4"/>
        <v>0</v>
      </c>
      <c r="S29" s="35">
        <f t="shared" si="13"/>
        <v>0</v>
      </c>
      <c r="T29" s="86">
        <f t="shared" si="5"/>
        <v>-0.33333333333333331</v>
      </c>
      <c r="U29" s="86"/>
      <c r="V29" s="87">
        <f t="shared" si="6"/>
        <v>0.25</v>
      </c>
      <c r="W29" s="86">
        <f t="shared" si="7"/>
        <v>-4.1666666666666664E-2</v>
      </c>
      <c r="X29" s="86">
        <f t="shared" si="14"/>
        <v>0</v>
      </c>
      <c r="Y29" s="74">
        <f t="shared" si="8"/>
        <v>0</v>
      </c>
      <c r="Z29" s="74">
        <f t="shared" si="9"/>
        <v>0</v>
      </c>
      <c r="AA29" s="75">
        <f t="shared" si="15"/>
        <v>0</v>
      </c>
      <c r="AC29" s="47"/>
      <c r="AD29" s="47"/>
      <c r="AE29" s="47"/>
      <c r="AF29" s="47"/>
      <c r="AG29" s="47"/>
      <c r="AH29" s="47"/>
      <c r="AI29" s="47"/>
      <c r="AJ29" s="47"/>
      <c r="AK29" s="47"/>
    </row>
    <row r="30" spans="2:37" ht="13.5" customHeight="1" x14ac:dyDescent="0.2">
      <c r="B30" s="27" t="s">
        <v>9</v>
      </c>
      <c r="C30" s="28">
        <v>14</v>
      </c>
      <c r="D30" s="29">
        <v>0</v>
      </c>
      <c r="E30" s="30">
        <v>0</v>
      </c>
      <c r="F30" s="31">
        <f>IF(E30&gt;D30,SUM(E30-D30),$I$13)</f>
        <v>0</v>
      </c>
      <c r="G30" s="29">
        <v>0</v>
      </c>
      <c r="H30" s="30">
        <v>0</v>
      </c>
      <c r="I30" s="32">
        <f t="shared" si="1"/>
        <v>0</v>
      </c>
      <c r="J30" s="29">
        <v>0</v>
      </c>
      <c r="K30" s="30">
        <v>0</v>
      </c>
      <c r="L30" s="32">
        <f t="shared" si="21"/>
        <v>0</v>
      </c>
      <c r="M30" s="33">
        <f t="shared" si="10"/>
        <v>0</v>
      </c>
      <c r="N30" s="34">
        <f t="shared" si="11"/>
        <v>0</v>
      </c>
      <c r="O30" s="34">
        <f t="shared" si="2"/>
        <v>0</v>
      </c>
      <c r="P30" s="32" t="str">
        <f t="shared" si="12"/>
        <v>0:00</v>
      </c>
      <c r="Q30" s="34">
        <f t="shared" si="3"/>
        <v>0</v>
      </c>
      <c r="R30" s="32">
        <f t="shared" si="4"/>
        <v>0</v>
      </c>
      <c r="S30" s="35">
        <f t="shared" si="13"/>
        <v>0</v>
      </c>
      <c r="T30" s="86">
        <f t="shared" si="5"/>
        <v>-0.33333333333333331</v>
      </c>
      <c r="U30" s="86"/>
      <c r="V30" s="87">
        <f t="shared" si="6"/>
        <v>0.25</v>
      </c>
      <c r="W30" s="86">
        <f t="shared" si="7"/>
        <v>-4.1666666666666664E-2</v>
      </c>
      <c r="X30" s="86">
        <f t="shared" si="14"/>
        <v>0</v>
      </c>
      <c r="Y30" s="74">
        <f t="shared" si="8"/>
        <v>0</v>
      </c>
      <c r="Z30" s="74">
        <f t="shared" si="9"/>
        <v>0</v>
      </c>
      <c r="AA30" s="75">
        <f t="shared" si="15"/>
        <v>0</v>
      </c>
      <c r="AC30" s="47"/>
      <c r="AD30" s="47"/>
      <c r="AE30" s="47"/>
      <c r="AF30" s="47"/>
      <c r="AG30" s="47"/>
      <c r="AH30" s="47"/>
      <c r="AI30" s="47"/>
      <c r="AJ30" s="47"/>
      <c r="AK30" s="47"/>
    </row>
    <row r="31" spans="2:37" ht="13.5" customHeight="1" x14ac:dyDescent="0.2">
      <c r="B31" s="27" t="s">
        <v>10</v>
      </c>
      <c r="C31" s="28">
        <v>15</v>
      </c>
      <c r="D31" s="29">
        <v>0</v>
      </c>
      <c r="E31" s="30">
        <v>0</v>
      </c>
      <c r="F31" s="31">
        <f>IF(E31&gt;D31,SUM(E31-D31),$I$13)</f>
        <v>0</v>
      </c>
      <c r="G31" s="29">
        <v>0</v>
      </c>
      <c r="H31" s="30">
        <v>0</v>
      </c>
      <c r="I31" s="32">
        <f t="shared" si="1"/>
        <v>0</v>
      </c>
      <c r="J31" s="29">
        <v>0</v>
      </c>
      <c r="K31" s="30">
        <v>0</v>
      </c>
      <c r="L31" s="32">
        <f t="shared" si="21"/>
        <v>0</v>
      </c>
      <c r="M31" s="33">
        <f t="shared" si="10"/>
        <v>0</v>
      </c>
      <c r="N31" s="34">
        <f t="shared" si="11"/>
        <v>0</v>
      </c>
      <c r="O31" s="34">
        <f t="shared" si="2"/>
        <v>0</v>
      </c>
      <c r="P31" s="32" t="str">
        <f t="shared" si="12"/>
        <v>0:00</v>
      </c>
      <c r="Q31" s="34">
        <f t="shared" si="3"/>
        <v>0</v>
      </c>
      <c r="R31" s="32">
        <f t="shared" si="4"/>
        <v>0</v>
      </c>
      <c r="S31" s="35">
        <f t="shared" si="13"/>
        <v>0</v>
      </c>
      <c r="T31" s="86">
        <f t="shared" si="5"/>
        <v>-0.33333333333333331</v>
      </c>
      <c r="U31" s="86"/>
      <c r="V31" s="87">
        <f t="shared" si="6"/>
        <v>0.25</v>
      </c>
      <c r="W31" s="86">
        <f t="shared" si="7"/>
        <v>-4.1666666666666664E-2</v>
      </c>
      <c r="X31" s="86">
        <f t="shared" si="14"/>
        <v>0</v>
      </c>
      <c r="Y31" s="74">
        <f t="shared" si="8"/>
        <v>0</v>
      </c>
      <c r="Z31" s="74">
        <f t="shared" si="9"/>
        <v>0</v>
      </c>
      <c r="AA31" s="75">
        <f t="shared" si="15"/>
        <v>0</v>
      </c>
      <c r="AC31" s="47"/>
      <c r="AD31" s="47"/>
      <c r="AE31" s="47"/>
      <c r="AF31" s="47"/>
      <c r="AG31" s="47"/>
      <c r="AH31" s="47"/>
      <c r="AI31" s="47"/>
      <c r="AJ31" s="47"/>
      <c r="AK31" s="47"/>
    </row>
    <row r="32" spans="2:37" ht="13.5" customHeight="1" x14ac:dyDescent="0.2">
      <c r="B32" s="27" t="s">
        <v>11</v>
      </c>
      <c r="C32" s="28">
        <v>16</v>
      </c>
      <c r="D32" s="29">
        <v>0</v>
      </c>
      <c r="E32" s="30">
        <v>0</v>
      </c>
      <c r="F32" s="31">
        <f>IF(E32&gt;D32,SUM(E32-D32),$I$13)</f>
        <v>0</v>
      </c>
      <c r="G32" s="29">
        <v>0</v>
      </c>
      <c r="H32" s="30">
        <v>0</v>
      </c>
      <c r="I32" s="32">
        <f t="shared" si="1"/>
        <v>0</v>
      </c>
      <c r="J32" s="29">
        <v>0</v>
      </c>
      <c r="K32" s="30">
        <v>0</v>
      </c>
      <c r="L32" s="32">
        <f>IF(K32&gt;J32,SUM(K32-J32),$I$13)</f>
        <v>0</v>
      </c>
      <c r="M32" s="33">
        <f t="shared" si="10"/>
        <v>0</v>
      </c>
      <c r="N32" s="34">
        <f t="shared" si="11"/>
        <v>0</v>
      </c>
      <c r="O32" s="34">
        <f t="shared" si="2"/>
        <v>0</v>
      </c>
      <c r="P32" s="32" t="str">
        <f t="shared" si="12"/>
        <v>0:00</v>
      </c>
      <c r="Q32" s="34" t="str">
        <f t="shared" si="3"/>
        <v>0:00</v>
      </c>
      <c r="R32" s="32">
        <f t="shared" si="4"/>
        <v>0</v>
      </c>
      <c r="S32" s="35">
        <f t="shared" si="13"/>
        <v>0</v>
      </c>
      <c r="T32" s="86">
        <f t="shared" si="5"/>
        <v>-0.33333333333333331</v>
      </c>
      <c r="U32" s="86"/>
      <c r="V32" s="87">
        <f t="shared" si="6"/>
        <v>0.25</v>
      </c>
      <c r="W32" s="86">
        <f t="shared" si="7"/>
        <v>-4.1666666666666664E-2</v>
      </c>
      <c r="X32" s="86">
        <f t="shared" si="14"/>
        <v>0</v>
      </c>
      <c r="Y32" s="74">
        <f t="shared" si="8"/>
        <v>0</v>
      </c>
      <c r="Z32" s="74">
        <f t="shared" si="9"/>
        <v>0</v>
      </c>
      <c r="AA32" s="75">
        <f t="shared" si="15"/>
        <v>0</v>
      </c>
      <c r="AC32" s="47"/>
      <c r="AD32" s="47"/>
      <c r="AE32" s="47"/>
      <c r="AF32" s="47"/>
      <c r="AG32" s="47"/>
      <c r="AH32" s="47"/>
      <c r="AI32" s="47"/>
      <c r="AJ32" s="47"/>
      <c r="AK32" s="47"/>
    </row>
    <row r="33" spans="2:37" ht="13.5" customHeight="1" x14ac:dyDescent="0.2">
      <c r="B33" s="27" t="s">
        <v>12</v>
      </c>
      <c r="C33" s="28">
        <v>17</v>
      </c>
      <c r="D33" s="29">
        <v>0</v>
      </c>
      <c r="E33" s="30">
        <v>0</v>
      </c>
      <c r="F33" s="31">
        <f>IF(E33&gt;D33,SUM(E33-D33),$I$13)</f>
        <v>0</v>
      </c>
      <c r="G33" s="29">
        <v>0</v>
      </c>
      <c r="H33" s="30">
        <v>0</v>
      </c>
      <c r="I33" s="32">
        <f>IF(H33&gt;G33,SUM(H33-G33),$I$13)</f>
        <v>0</v>
      </c>
      <c r="J33" s="29">
        <v>0</v>
      </c>
      <c r="K33" s="30">
        <v>0</v>
      </c>
      <c r="L33" s="32">
        <f>IF(K33&gt;J33,SUM(K33-J33),$I$13)</f>
        <v>0</v>
      </c>
      <c r="M33" s="33">
        <f t="shared" si="10"/>
        <v>0</v>
      </c>
      <c r="N33" s="34">
        <f t="shared" si="11"/>
        <v>0</v>
      </c>
      <c r="O33" s="34">
        <f t="shared" si="2"/>
        <v>0</v>
      </c>
      <c r="P33" s="32" t="str">
        <f t="shared" si="12"/>
        <v>0:00</v>
      </c>
      <c r="Q33" s="34" t="str">
        <f t="shared" si="3"/>
        <v>0:00</v>
      </c>
      <c r="R33" s="32">
        <f t="shared" si="4"/>
        <v>0</v>
      </c>
      <c r="S33" s="35">
        <f t="shared" si="13"/>
        <v>0</v>
      </c>
      <c r="T33" s="86">
        <f t="shared" si="5"/>
        <v>-0.33333333333333331</v>
      </c>
      <c r="U33" s="86"/>
      <c r="V33" s="87">
        <f t="shared" si="6"/>
        <v>0.25</v>
      </c>
      <c r="W33" s="86">
        <f t="shared" si="7"/>
        <v>-4.1666666666666664E-2</v>
      </c>
      <c r="X33" s="86">
        <f t="shared" si="14"/>
        <v>0</v>
      </c>
      <c r="Y33" s="74">
        <f t="shared" si="8"/>
        <v>0</v>
      </c>
      <c r="Z33" s="74">
        <f t="shared" si="9"/>
        <v>0</v>
      </c>
      <c r="AA33" s="75">
        <f t="shared" si="15"/>
        <v>0</v>
      </c>
      <c r="AC33" s="47"/>
      <c r="AD33" s="47"/>
      <c r="AE33" s="47"/>
      <c r="AF33" s="47"/>
      <c r="AG33" s="47"/>
      <c r="AH33" s="47"/>
      <c r="AI33" s="47"/>
      <c r="AJ33" s="47"/>
      <c r="AK33" s="47"/>
    </row>
    <row r="34" spans="2:37" ht="13.5" customHeight="1" x14ac:dyDescent="0.2">
      <c r="B34" s="27" t="s">
        <v>13</v>
      </c>
      <c r="C34" s="28">
        <v>18</v>
      </c>
      <c r="D34" s="29">
        <v>0</v>
      </c>
      <c r="E34" s="30">
        <v>0</v>
      </c>
      <c r="F34" s="31">
        <f t="shared" ref="F34:F40" si="22">IF(E34&gt;D34,SUM(E34-D34),$I$13)</f>
        <v>0</v>
      </c>
      <c r="G34" s="29">
        <v>0</v>
      </c>
      <c r="H34" s="30">
        <v>0</v>
      </c>
      <c r="I34" s="32">
        <f t="shared" ref="I34:I47" si="23">IF(H34&gt;G34,SUM(H34-G34),$I$13)</f>
        <v>0</v>
      </c>
      <c r="J34" s="29">
        <v>0</v>
      </c>
      <c r="K34" s="30">
        <v>0</v>
      </c>
      <c r="L34" s="32">
        <f>IF(K34&gt;J34,SUM(K34-J34),$I$13)</f>
        <v>0</v>
      </c>
      <c r="M34" s="33">
        <f t="shared" si="10"/>
        <v>0</v>
      </c>
      <c r="N34" s="34">
        <f t="shared" si="11"/>
        <v>0</v>
      </c>
      <c r="O34" s="34">
        <f t="shared" si="2"/>
        <v>0</v>
      </c>
      <c r="P34" s="32" t="str">
        <f t="shared" si="12"/>
        <v>0:00</v>
      </c>
      <c r="Q34" s="34" t="str">
        <f t="shared" si="3"/>
        <v>0:00</v>
      </c>
      <c r="R34" s="32">
        <f t="shared" si="4"/>
        <v>0</v>
      </c>
      <c r="S34" s="35">
        <f t="shared" si="13"/>
        <v>0</v>
      </c>
      <c r="T34" s="86">
        <f t="shared" si="5"/>
        <v>-0.33333333333333331</v>
      </c>
      <c r="U34" s="86"/>
      <c r="V34" s="87">
        <f t="shared" si="6"/>
        <v>0.25</v>
      </c>
      <c r="W34" s="86">
        <f t="shared" si="7"/>
        <v>-4.1666666666666664E-2</v>
      </c>
      <c r="X34" s="86">
        <f t="shared" si="14"/>
        <v>0</v>
      </c>
      <c r="Y34" s="74">
        <f t="shared" si="8"/>
        <v>0</v>
      </c>
      <c r="Z34" s="74">
        <f t="shared" si="9"/>
        <v>0</v>
      </c>
      <c r="AA34" s="75">
        <f t="shared" si="15"/>
        <v>0</v>
      </c>
      <c r="AC34" s="47"/>
      <c r="AD34" s="47"/>
      <c r="AE34" s="47"/>
      <c r="AF34" s="47"/>
      <c r="AG34" s="47"/>
      <c r="AH34" s="47"/>
      <c r="AI34" s="47"/>
      <c r="AJ34" s="47"/>
      <c r="AK34" s="47"/>
    </row>
    <row r="35" spans="2:37" ht="13.5" customHeight="1" x14ac:dyDescent="0.2">
      <c r="B35" s="27" t="s">
        <v>38</v>
      </c>
      <c r="C35" s="28">
        <v>19</v>
      </c>
      <c r="D35" s="29">
        <v>0</v>
      </c>
      <c r="E35" s="30">
        <v>0</v>
      </c>
      <c r="F35" s="31">
        <f t="shared" si="22"/>
        <v>0</v>
      </c>
      <c r="G35" s="29">
        <v>0</v>
      </c>
      <c r="H35" s="30">
        <v>0</v>
      </c>
      <c r="I35" s="32">
        <f t="shared" si="23"/>
        <v>0</v>
      </c>
      <c r="J35" s="29">
        <v>0</v>
      </c>
      <c r="K35" s="30">
        <v>0</v>
      </c>
      <c r="L35" s="32">
        <f>IF(K35&gt;J35,SUM(K35-J35),$I$13)</f>
        <v>0</v>
      </c>
      <c r="M35" s="33">
        <f t="shared" si="10"/>
        <v>0</v>
      </c>
      <c r="N35" s="34">
        <f t="shared" si="11"/>
        <v>0</v>
      </c>
      <c r="O35" s="34">
        <f t="shared" si="2"/>
        <v>0</v>
      </c>
      <c r="P35" s="32" t="str">
        <f t="shared" si="12"/>
        <v>0:00</v>
      </c>
      <c r="Q35" s="34">
        <f t="shared" si="3"/>
        <v>0</v>
      </c>
      <c r="R35" s="32">
        <f t="shared" si="4"/>
        <v>0</v>
      </c>
      <c r="S35" s="35">
        <f t="shared" si="13"/>
        <v>0</v>
      </c>
      <c r="T35" s="86">
        <f t="shared" si="5"/>
        <v>-0.33333333333333331</v>
      </c>
      <c r="U35" s="86"/>
      <c r="V35" s="87">
        <f t="shared" si="6"/>
        <v>0.25</v>
      </c>
      <c r="W35" s="86">
        <f t="shared" si="7"/>
        <v>-4.1666666666666664E-2</v>
      </c>
      <c r="X35" s="86">
        <f t="shared" si="14"/>
        <v>0</v>
      </c>
      <c r="Y35" s="74">
        <f t="shared" si="8"/>
        <v>0</v>
      </c>
      <c r="Z35" s="74">
        <f t="shared" si="9"/>
        <v>0</v>
      </c>
      <c r="AA35" s="75">
        <f t="shared" si="15"/>
        <v>0</v>
      </c>
      <c r="AC35" s="47"/>
      <c r="AD35" s="47"/>
      <c r="AE35" s="47"/>
      <c r="AF35" s="47"/>
      <c r="AG35" s="47"/>
      <c r="AH35" s="47"/>
      <c r="AI35" s="47"/>
      <c r="AJ35" s="47"/>
      <c r="AK35" s="47"/>
    </row>
    <row r="36" spans="2:37" ht="13.5" customHeight="1" x14ac:dyDescent="0.2">
      <c r="B36" s="27" t="s">
        <v>38</v>
      </c>
      <c r="C36" s="28">
        <v>20</v>
      </c>
      <c r="D36" s="29">
        <v>0</v>
      </c>
      <c r="E36" s="30">
        <v>0</v>
      </c>
      <c r="F36" s="31">
        <f t="shared" si="22"/>
        <v>0</v>
      </c>
      <c r="G36" s="29">
        <v>0</v>
      </c>
      <c r="H36" s="30">
        <v>0</v>
      </c>
      <c r="I36" s="32">
        <f t="shared" si="23"/>
        <v>0</v>
      </c>
      <c r="J36" s="29">
        <v>0</v>
      </c>
      <c r="K36" s="30">
        <v>0</v>
      </c>
      <c r="L36" s="32">
        <f t="shared" ref="L36" si="24">IF(K36&gt;J36,SUM(K36-J36),$I$13)</f>
        <v>0</v>
      </c>
      <c r="M36" s="33">
        <f t="shared" si="10"/>
        <v>0</v>
      </c>
      <c r="N36" s="34">
        <f t="shared" si="11"/>
        <v>0</v>
      </c>
      <c r="O36" s="34">
        <f t="shared" si="2"/>
        <v>0</v>
      </c>
      <c r="P36" s="32" t="str">
        <f t="shared" si="12"/>
        <v>0:00</v>
      </c>
      <c r="Q36" s="34">
        <f t="shared" si="3"/>
        <v>0</v>
      </c>
      <c r="R36" s="32">
        <f t="shared" si="4"/>
        <v>0</v>
      </c>
      <c r="S36" s="35">
        <f t="shared" si="13"/>
        <v>0</v>
      </c>
      <c r="T36" s="86">
        <f t="shared" si="5"/>
        <v>-0.33333333333333331</v>
      </c>
      <c r="U36" s="86"/>
      <c r="V36" s="87">
        <f t="shared" si="6"/>
        <v>0.25</v>
      </c>
      <c r="W36" s="86">
        <f t="shared" si="7"/>
        <v>-4.1666666666666664E-2</v>
      </c>
      <c r="X36" s="86">
        <f t="shared" si="14"/>
        <v>0</v>
      </c>
      <c r="Y36" s="74">
        <f t="shared" si="8"/>
        <v>0</v>
      </c>
      <c r="Z36" s="74">
        <f t="shared" si="9"/>
        <v>0</v>
      </c>
      <c r="AA36" s="75">
        <f t="shared" si="15"/>
        <v>0</v>
      </c>
      <c r="AC36" s="47"/>
      <c r="AD36" s="47"/>
      <c r="AE36" s="47"/>
      <c r="AF36" s="47"/>
      <c r="AG36" s="47"/>
      <c r="AH36" s="47"/>
      <c r="AI36" s="47"/>
      <c r="AJ36" s="47"/>
      <c r="AK36" s="47"/>
    </row>
    <row r="37" spans="2:37" ht="13.5" customHeight="1" x14ac:dyDescent="0.2">
      <c r="B37" s="27" t="s">
        <v>9</v>
      </c>
      <c r="C37" s="28">
        <v>21</v>
      </c>
      <c r="D37" s="29">
        <v>0</v>
      </c>
      <c r="E37" s="30">
        <v>0</v>
      </c>
      <c r="F37" s="31">
        <f t="shared" si="22"/>
        <v>0</v>
      </c>
      <c r="G37" s="29">
        <v>0</v>
      </c>
      <c r="H37" s="30">
        <v>0</v>
      </c>
      <c r="I37" s="32">
        <f t="shared" si="23"/>
        <v>0</v>
      </c>
      <c r="J37" s="29">
        <v>0</v>
      </c>
      <c r="K37" s="30">
        <v>0</v>
      </c>
      <c r="L37" s="32">
        <f>IF(K37&gt;J37,SUM(K37-J37),$I$13)</f>
        <v>0</v>
      </c>
      <c r="M37" s="33">
        <f t="shared" si="10"/>
        <v>0</v>
      </c>
      <c r="N37" s="34">
        <f t="shared" si="11"/>
        <v>0</v>
      </c>
      <c r="O37" s="34">
        <f t="shared" si="2"/>
        <v>0</v>
      </c>
      <c r="P37" s="32" t="str">
        <f t="shared" si="12"/>
        <v>0:00</v>
      </c>
      <c r="Q37" s="34">
        <f t="shared" si="3"/>
        <v>0</v>
      </c>
      <c r="R37" s="32">
        <f t="shared" si="4"/>
        <v>0</v>
      </c>
      <c r="S37" s="35">
        <f t="shared" si="13"/>
        <v>0</v>
      </c>
      <c r="T37" s="86">
        <f t="shared" si="5"/>
        <v>-0.33333333333333331</v>
      </c>
      <c r="U37" s="86"/>
      <c r="V37" s="87">
        <f t="shared" si="6"/>
        <v>0.25</v>
      </c>
      <c r="W37" s="86">
        <f t="shared" si="7"/>
        <v>-4.1666666666666664E-2</v>
      </c>
      <c r="X37" s="86">
        <f t="shared" si="14"/>
        <v>0</v>
      </c>
      <c r="Y37" s="74">
        <f t="shared" si="8"/>
        <v>0</v>
      </c>
      <c r="Z37" s="74">
        <f t="shared" si="9"/>
        <v>0</v>
      </c>
      <c r="AA37" s="75">
        <f t="shared" si="15"/>
        <v>0</v>
      </c>
      <c r="AC37" s="47"/>
      <c r="AD37" s="47"/>
      <c r="AE37" s="47"/>
      <c r="AF37" s="47"/>
      <c r="AG37" s="47"/>
      <c r="AH37" s="47"/>
      <c r="AI37" s="47"/>
      <c r="AJ37" s="47"/>
      <c r="AK37" s="47"/>
    </row>
    <row r="38" spans="2:37" ht="13.5" customHeight="1" x14ac:dyDescent="0.2">
      <c r="B38" s="27" t="s">
        <v>10</v>
      </c>
      <c r="C38" s="28">
        <v>22</v>
      </c>
      <c r="D38" s="29">
        <v>0</v>
      </c>
      <c r="E38" s="30">
        <v>0</v>
      </c>
      <c r="F38" s="31">
        <f t="shared" si="22"/>
        <v>0</v>
      </c>
      <c r="G38" s="29">
        <v>0</v>
      </c>
      <c r="H38" s="30">
        <v>0</v>
      </c>
      <c r="I38" s="32">
        <f t="shared" si="23"/>
        <v>0</v>
      </c>
      <c r="J38" s="29">
        <v>0</v>
      </c>
      <c r="K38" s="30">
        <v>0</v>
      </c>
      <c r="L38" s="32">
        <f t="shared" ref="L38:L47" si="25">IF(K38&gt;J38,SUM(K38-J38),$I$13)</f>
        <v>0</v>
      </c>
      <c r="M38" s="33">
        <f t="shared" si="10"/>
        <v>0</v>
      </c>
      <c r="N38" s="34">
        <f t="shared" si="11"/>
        <v>0</v>
      </c>
      <c r="O38" s="34">
        <f t="shared" si="2"/>
        <v>0</v>
      </c>
      <c r="P38" s="32" t="str">
        <f t="shared" si="12"/>
        <v>0:00</v>
      </c>
      <c r="Q38" s="34">
        <f t="shared" si="3"/>
        <v>0</v>
      </c>
      <c r="R38" s="32">
        <f t="shared" si="4"/>
        <v>0</v>
      </c>
      <c r="S38" s="35">
        <f t="shared" si="13"/>
        <v>0</v>
      </c>
      <c r="T38" s="86">
        <f t="shared" si="5"/>
        <v>-0.33333333333333331</v>
      </c>
      <c r="U38" s="86"/>
      <c r="V38" s="87">
        <f t="shared" si="6"/>
        <v>0.25</v>
      </c>
      <c r="W38" s="86">
        <f t="shared" si="7"/>
        <v>-4.1666666666666664E-2</v>
      </c>
      <c r="X38" s="86">
        <f t="shared" si="14"/>
        <v>0</v>
      </c>
      <c r="Y38" s="74">
        <f t="shared" si="8"/>
        <v>0</v>
      </c>
      <c r="Z38" s="74">
        <f t="shared" si="9"/>
        <v>0</v>
      </c>
      <c r="AA38" s="75">
        <f t="shared" si="15"/>
        <v>0</v>
      </c>
      <c r="AC38" s="47"/>
      <c r="AD38" s="47"/>
      <c r="AE38" s="47"/>
      <c r="AF38" s="47"/>
      <c r="AG38" s="47"/>
      <c r="AH38" s="47"/>
      <c r="AI38" s="47"/>
      <c r="AJ38" s="47"/>
      <c r="AK38" s="47"/>
    </row>
    <row r="39" spans="2:37" ht="13.5" customHeight="1" x14ac:dyDescent="0.2">
      <c r="B39" s="27" t="s">
        <v>11</v>
      </c>
      <c r="C39" s="28">
        <v>23</v>
      </c>
      <c r="D39" s="29">
        <v>0</v>
      </c>
      <c r="E39" s="30">
        <v>0</v>
      </c>
      <c r="F39" s="31">
        <f t="shared" si="22"/>
        <v>0</v>
      </c>
      <c r="G39" s="29">
        <v>0</v>
      </c>
      <c r="H39" s="30">
        <v>0</v>
      </c>
      <c r="I39" s="32">
        <f t="shared" si="23"/>
        <v>0</v>
      </c>
      <c r="J39" s="29">
        <v>0</v>
      </c>
      <c r="K39" s="30">
        <v>0</v>
      </c>
      <c r="L39" s="32">
        <f t="shared" si="25"/>
        <v>0</v>
      </c>
      <c r="M39" s="33">
        <f t="shared" ref="M39:M47" si="26">IF(AND(E39&gt;$I$13,G39&gt;$I$13,H39&gt;$I$13,J39&gt;$I$13),(J39-H39)+(G39-E39),IF(AND(E39&gt;$I$13,G39&gt;$I$13),G39-E39,(IF(AND(H39&gt;0,J39&gt;0),J39-H39,$I$13))))</f>
        <v>0</v>
      </c>
      <c r="N39" s="34">
        <f t="shared" si="11"/>
        <v>0</v>
      </c>
      <c r="O39" s="34">
        <f t="shared" si="2"/>
        <v>0</v>
      </c>
      <c r="P39" s="34" t="str">
        <f t="shared" si="12"/>
        <v>0:00</v>
      </c>
      <c r="Q39" s="32" t="str">
        <f t="shared" si="3"/>
        <v>0:00</v>
      </c>
      <c r="R39" s="52">
        <f t="shared" si="4"/>
        <v>0</v>
      </c>
      <c r="S39" s="35">
        <f t="shared" si="13"/>
        <v>0</v>
      </c>
      <c r="T39" s="86">
        <f t="shared" si="5"/>
        <v>-0.33333333333333331</v>
      </c>
      <c r="U39" s="86"/>
      <c r="V39" s="87">
        <f t="shared" si="6"/>
        <v>0.25</v>
      </c>
      <c r="W39" s="86">
        <f t="shared" si="7"/>
        <v>-4.1666666666666664E-2</v>
      </c>
      <c r="X39" s="86">
        <f t="shared" si="14"/>
        <v>0</v>
      </c>
      <c r="Y39" s="74">
        <f t="shared" si="8"/>
        <v>0</v>
      </c>
      <c r="Z39" s="74">
        <f t="shared" si="9"/>
        <v>0</v>
      </c>
      <c r="AA39" s="75">
        <f t="shared" si="15"/>
        <v>0</v>
      </c>
      <c r="AC39" s="47"/>
      <c r="AD39" s="47"/>
      <c r="AE39" s="47"/>
      <c r="AF39" s="47"/>
      <c r="AG39" s="47"/>
      <c r="AH39" s="47"/>
      <c r="AI39" s="47"/>
      <c r="AJ39" s="47"/>
      <c r="AK39" s="47"/>
    </row>
    <row r="40" spans="2:37" ht="13.5" customHeight="1" x14ac:dyDescent="0.2">
      <c r="B40" s="27" t="s">
        <v>12</v>
      </c>
      <c r="C40" s="28">
        <v>24</v>
      </c>
      <c r="D40" s="29">
        <v>0</v>
      </c>
      <c r="E40" s="30">
        <v>0</v>
      </c>
      <c r="F40" s="31">
        <f t="shared" si="22"/>
        <v>0</v>
      </c>
      <c r="G40" s="29">
        <v>0</v>
      </c>
      <c r="H40" s="30">
        <v>0</v>
      </c>
      <c r="I40" s="32">
        <f t="shared" si="23"/>
        <v>0</v>
      </c>
      <c r="J40" s="29">
        <v>0</v>
      </c>
      <c r="K40" s="30">
        <v>0</v>
      </c>
      <c r="L40" s="32">
        <f t="shared" si="25"/>
        <v>0</v>
      </c>
      <c r="M40" s="33">
        <f t="shared" si="26"/>
        <v>0</v>
      </c>
      <c r="N40" s="34">
        <f t="shared" si="11"/>
        <v>0</v>
      </c>
      <c r="O40" s="34">
        <f t="shared" si="2"/>
        <v>0</v>
      </c>
      <c r="P40" s="34" t="str">
        <f t="shared" si="12"/>
        <v>0:00</v>
      </c>
      <c r="Q40" s="36" t="str">
        <f t="shared" si="3"/>
        <v>0:00</v>
      </c>
      <c r="R40" s="32">
        <f t="shared" si="4"/>
        <v>0</v>
      </c>
      <c r="S40" s="35">
        <f t="shared" si="13"/>
        <v>0</v>
      </c>
      <c r="T40" s="86">
        <f t="shared" si="5"/>
        <v>-0.33333333333333331</v>
      </c>
      <c r="U40" s="86"/>
      <c r="V40" s="87">
        <f t="shared" si="6"/>
        <v>0.25</v>
      </c>
      <c r="W40" s="86">
        <f t="shared" si="7"/>
        <v>-4.1666666666666664E-2</v>
      </c>
      <c r="X40" s="86">
        <f t="shared" si="14"/>
        <v>0</v>
      </c>
      <c r="Y40" s="74">
        <f t="shared" si="8"/>
        <v>0</v>
      </c>
      <c r="Z40" s="74">
        <f t="shared" si="9"/>
        <v>0</v>
      </c>
      <c r="AA40" s="75">
        <f t="shared" si="15"/>
        <v>0</v>
      </c>
      <c r="AC40" s="47"/>
      <c r="AD40" s="47"/>
      <c r="AE40" s="47"/>
      <c r="AF40" s="47"/>
      <c r="AG40" s="47"/>
      <c r="AH40" s="47"/>
      <c r="AI40" s="47"/>
      <c r="AJ40" s="47"/>
      <c r="AK40" s="47"/>
    </row>
    <row r="41" spans="2:37" ht="13.5" customHeight="1" x14ac:dyDescent="0.2">
      <c r="B41" s="27" t="s">
        <v>13</v>
      </c>
      <c r="C41" s="28">
        <v>25</v>
      </c>
      <c r="D41" s="29">
        <v>0</v>
      </c>
      <c r="E41" s="30">
        <v>0</v>
      </c>
      <c r="F41" s="31">
        <f t="shared" ref="F41:F47" si="27">IF(E41&gt;D41,SUM(E41-D41),$I$13)</f>
        <v>0</v>
      </c>
      <c r="G41" s="29">
        <v>0</v>
      </c>
      <c r="H41" s="30">
        <v>0</v>
      </c>
      <c r="I41" s="32">
        <f t="shared" si="23"/>
        <v>0</v>
      </c>
      <c r="J41" s="29">
        <v>0</v>
      </c>
      <c r="K41" s="30">
        <v>0</v>
      </c>
      <c r="L41" s="32">
        <f t="shared" si="25"/>
        <v>0</v>
      </c>
      <c r="M41" s="33">
        <f t="shared" si="26"/>
        <v>0</v>
      </c>
      <c r="N41" s="34">
        <f t="shared" si="11"/>
        <v>0</v>
      </c>
      <c r="O41" s="34">
        <f t="shared" si="2"/>
        <v>0</v>
      </c>
      <c r="P41" s="34" t="str">
        <f t="shared" si="12"/>
        <v>0:00</v>
      </c>
      <c r="Q41" s="36" t="str">
        <f t="shared" si="3"/>
        <v>0:00</v>
      </c>
      <c r="R41" s="32">
        <f t="shared" si="4"/>
        <v>0</v>
      </c>
      <c r="S41" s="35">
        <f t="shared" si="13"/>
        <v>0</v>
      </c>
      <c r="T41" s="86">
        <f t="shared" si="5"/>
        <v>-0.33333333333333331</v>
      </c>
      <c r="U41" s="86"/>
      <c r="V41" s="87">
        <f t="shared" si="6"/>
        <v>0.25</v>
      </c>
      <c r="W41" s="86">
        <f t="shared" si="7"/>
        <v>-4.1666666666666664E-2</v>
      </c>
      <c r="X41" s="86">
        <f t="shared" si="14"/>
        <v>0</v>
      </c>
      <c r="Y41" s="74">
        <f t="shared" si="8"/>
        <v>0</v>
      </c>
      <c r="Z41" s="74">
        <f t="shared" si="9"/>
        <v>0</v>
      </c>
      <c r="AA41" s="75">
        <f t="shared" si="15"/>
        <v>0</v>
      </c>
      <c r="AC41" s="47"/>
      <c r="AD41" s="47"/>
      <c r="AE41" s="47"/>
      <c r="AF41" s="47"/>
      <c r="AG41" s="47"/>
      <c r="AH41" s="47"/>
      <c r="AI41" s="47"/>
      <c r="AJ41" s="47"/>
      <c r="AK41" s="47"/>
    </row>
    <row r="42" spans="2:37" ht="13.5" customHeight="1" x14ac:dyDescent="0.2">
      <c r="B42" s="27" t="s">
        <v>14</v>
      </c>
      <c r="C42" s="28">
        <v>26</v>
      </c>
      <c r="D42" s="29">
        <v>0</v>
      </c>
      <c r="E42" s="30">
        <v>0</v>
      </c>
      <c r="F42" s="31">
        <f t="shared" si="27"/>
        <v>0</v>
      </c>
      <c r="G42" s="29">
        <v>0</v>
      </c>
      <c r="H42" s="30">
        <v>0</v>
      </c>
      <c r="I42" s="32">
        <f t="shared" si="23"/>
        <v>0</v>
      </c>
      <c r="J42" s="29">
        <v>0</v>
      </c>
      <c r="K42" s="30">
        <v>0</v>
      </c>
      <c r="L42" s="32">
        <f t="shared" si="25"/>
        <v>0</v>
      </c>
      <c r="M42" s="33">
        <f t="shared" si="26"/>
        <v>0</v>
      </c>
      <c r="N42" s="34">
        <f t="shared" si="11"/>
        <v>0</v>
      </c>
      <c r="O42" s="34">
        <f t="shared" si="2"/>
        <v>0</v>
      </c>
      <c r="P42" s="34" t="str">
        <f t="shared" si="12"/>
        <v>0:00</v>
      </c>
      <c r="Q42" s="36" t="str">
        <f t="shared" si="3"/>
        <v>0:00</v>
      </c>
      <c r="R42" s="32">
        <f t="shared" si="4"/>
        <v>0</v>
      </c>
      <c r="S42" s="35">
        <f t="shared" si="13"/>
        <v>0</v>
      </c>
      <c r="T42" s="86">
        <f t="shared" si="5"/>
        <v>-0.33333333333333331</v>
      </c>
      <c r="U42" s="86"/>
      <c r="V42" s="87">
        <f t="shared" si="6"/>
        <v>0.25</v>
      </c>
      <c r="W42" s="86">
        <f t="shared" si="7"/>
        <v>-4.1666666666666664E-2</v>
      </c>
      <c r="X42" s="86">
        <f t="shared" si="14"/>
        <v>0</v>
      </c>
      <c r="Y42" s="74">
        <f t="shared" si="8"/>
        <v>0</v>
      </c>
      <c r="Z42" s="74">
        <f t="shared" si="9"/>
        <v>0</v>
      </c>
      <c r="AA42" s="75">
        <f t="shared" si="15"/>
        <v>0</v>
      </c>
      <c r="AC42" s="47"/>
      <c r="AD42" s="47"/>
      <c r="AE42" s="47"/>
      <c r="AF42" s="47"/>
      <c r="AG42" s="47"/>
      <c r="AH42" s="47"/>
      <c r="AI42" s="47"/>
      <c r="AJ42" s="47"/>
      <c r="AK42" s="47"/>
    </row>
    <row r="43" spans="2:37" ht="13.5" customHeight="1" x14ac:dyDescent="0.2">
      <c r="B43" s="27" t="s">
        <v>15</v>
      </c>
      <c r="C43" s="28">
        <v>27</v>
      </c>
      <c r="D43" s="29">
        <v>0</v>
      </c>
      <c r="E43" s="30">
        <v>0</v>
      </c>
      <c r="F43" s="31">
        <f t="shared" si="27"/>
        <v>0</v>
      </c>
      <c r="G43" s="29">
        <v>0</v>
      </c>
      <c r="H43" s="30">
        <v>0</v>
      </c>
      <c r="I43" s="32">
        <f t="shared" si="23"/>
        <v>0</v>
      </c>
      <c r="J43" s="29">
        <v>0</v>
      </c>
      <c r="K43" s="30">
        <v>0</v>
      </c>
      <c r="L43" s="32">
        <f t="shared" si="25"/>
        <v>0</v>
      </c>
      <c r="M43" s="33">
        <f t="shared" si="26"/>
        <v>0</v>
      </c>
      <c r="N43" s="34">
        <f t="shared" si="11"/>
        <v>0</v>
      </c>
      <c r="O43" s="34">
        <f t="shared" si="2"/>
        <v>0</v>
      </c>
      <c r="P43" s="34" t="str">
        <f t="shared" si="12"/>
        <v>0:00</v>
      </c>
      <c r="Q43" s="36" t="str">
        <f t="shared" si="3"/>
        <v>0:00</v>
      </c>
      <c r="R43" s="32">
        <f t="shared" si="4"/>
        <v>0</v>
      </c>
      <c r="S43" s="35">
        <f t="shared" si="13"/>
        <v>0</v>
      </c>
      <c r="T43" s="86">
        <f t="shared" si="5"/>
        <v>-0.33333333333333331</v>
      </c>
      <c r="U43" s="86"/>
      <c r="V43" s="87">
        <f t="shared" si="6"/>
        <v>0.25</v>
      </c>
      <c r="W43" s="86">
        <f t="shared" si="7"/>
        <v>-4.1666666666666664E-2</v>
      </c>
      <c r="X43" s="86">
        <f t="shared" si="14"/>
        <v>0</v>
      </c>
      <c r="Y43" s="74">
        <f t="shared" si="8"/>
        <v>0</v>
      </c>
      <c r="Z43" s="74">
        <f t="shared" si="9"/>
        <v>0</v>
      </c>
      <c r="AA43" s="75">
        <f t="shared" si="15"/>
        <v>0</v>
      </c>
      <c r="AC43" s="47"/>
      <c r="AD43" s="47"/>
      <c r="AE43" s="47"/>
      <c r="AF43" s="47"/>
      <c r="AG43" s="47"/>
      <c r="AH43" s="47"/>
      <c r="AI43" s="47"/>
      <c r="AJ43" s="47"/>
      <c r="AK43" s="47"/>
    </row>
    <row r="44" spans="2:37" ht="13.5" customHeight="1" x14ac:dyDescent="0.2">
      <c r="B44" s="27" t="s">
        <v>9</v>
      </c>
      <c r="C44" s="28">
        <v>28</v>
      </c>
      <c r="D44" s="29">
        <v>0</v>
      </c>
      <c r="E44" s="30">
        <v>0</v>
      </c>
      <c r="F44" s="31">
        <f t="shared" si="27"/>
        <v>0</v>
      </c>
      <c r="G44" s="29">
        <v>0</v>
      </c>
      <c r="H44" s="30">
        <v>0</v>
      </c>
      <c r="I44" s="32">
        <f t="shared" si="23"/>
        <v>0</v>
      </c>
      <c r="J44" s="29">
        <v>0</v>
      </c>
      <c r="K44" s="30">
        <v>0</v>
      </c>
      <c r="L44" s="32">
        <f t="shared" si="25"/>
        <v>0</v>
      </c>
      <c r="M44" s="33">
        <f t="shared" si="26"/>
        <v>0</v>
      </c>
      <c r="N44" s="34">
        <f t="shared" si="11"/>
        <v>0</v>
      </c>
      <c r="O44" s="34">
        <f t="shared" si="2"/>
        <v>0</v>
      </c>
      <c r="P44" s="34" t="str">
        <f t="shared" si="12"/>
        <v>0:00</v>
      </c>
      <c r="Q44" s="36">
        <f t="shared" si="3"/>
        <v>0</v>
      </c>
      <c r="R44" s="32">
        <f t="shared" si="4"/>
        <v>0</v>
      </c>
      <c r="S44" s="35">
        <f t="shared" si="13"/>
        <v>0</v>
      </c>
      <c r="T44" s="86">
        <f t="shared" si="5"/>
        <v>-0.33333333333333331</v>
      </c>
      <c r="U44" s="86"/>
      <c r="V44" s="87">
        <f t="shared" si="6"/>
        <v>0.25</v>
      </c>
      <c r="W44" s="86">
        <f t="shared" si="7"/>
        <v>-4.1666666666666664E-2</v>
      </c>
      <c r="X44" s="86">
        <f t="shared" si="14"/>
        <v>0</v>
      </c>
      <c r="Y44" s="74">
        <f t="shared" si="8"/>
        <v>0</v>
      </c>
      <c r="Z44" s="74">
        <f t="shared" si="9"/>
        <v>0</v>
      </c>
      <c r="AA44" s="75">
        <f t="shared" si="15"/>
        <v>0</v>
      </c>
      <c r="AC44" s="47"/>
      <c r="AD44" s="47"/>
      <c r="AE44" s="47"/>
      <c r="AF44" s="47"/>
      <c r="AG44" s="47"/>
      <c r="AH44" s="47"/>
      <c r="AI44" s="47"/>
      <c r="AJ44" s="47"/>
      <c r="AK44" s="47"/>
    </row>
    <row r="45" spans="2:37" ht="13.5" customHeight="1" x14ac:dyDescent="0.2">
      <c r="B45" s="27" t="s">
        <v>10</v>
      </c>
      <c r="C45" s="28">
        <v>29</v>
      </c>
      <c r="D45" s="29">
        <v>0</v>
      </c>
      <c r="E45" s="30">
        <v>0</v>
      </c>
      <c r="F45" s="31">
        <f t="shared" si="27"/>
        <v>0</v>
      </c>
      <c r="G45" s="29">
        <v>0</v>
      </c>
      <c r="H45" s="30">
        <v>0</v>
      </c>
      <c r="I45" s="32">
        <f t="shared" si="23"/>
        <v>0</v>
      </c>
      <c r="J45" s="29">
        <v>0</v>
      </c>
      <c r="K45" s="30">
        <v>0</v>
      </c>
      <c r="L45" s="32">
        <f t="shared" si="25"/>
        <v>0</v>
      </c>
      <c r="M45" s="33">
        <f t="shared" si="26"/>
        <v>0</v>
      </c>
      <c r="N45" s="34">
        <f t="shared" si="11"/>
        <v>0</v>
      </c>
      <c r="O45" s="34">
        <f t="shared" si="2"/>
        <v>0</v>
      </c>
      <c r="P45" s="34" t="str">
        <f t="shared" si="12"/>
        <v>0:00</v>
      </c>
      <c r="Q45" s="36">
        <f t="shared" si="3"/>
        <v>0</v>
      </c>
      <c r="R45" s="32">
        <f t="shared" si="4"/>
        <v>0</v>
      </c>
      <c r="S45" s="35">
        <f t="shared" si="13"/>
        <v>0</v>
      </c>
      <c r="T45" s="86">
        <f t="shared" si="5"/>
        <v>-0.33333333333333331</v>
      </c>
      <c r="U45" s="86"/>
      <c r="V45" s="87">
        <f t="shared" si="6"/>
        <v>0.25</v>
      </c>
      <c r="W45" s="86">
        <f t="shared" si="7"/>
        <v>-4.1666666666666664E-2</v>
      </c>
      <c r="X45" s="86">
        <f t="shared" si="14"/>
        <v>0</v>
      </c>
      <c r="Y45" s="74">
        <f t="shared" si="8"/>
        <v>0</v>
      </c>
      <c r="Z45" s="74">
        <f t="shared" si="9"/>
        <v>0</v>
      </c>
      <c r="AA45" s="75">
        <f t="shared" si="15"/>
        <v>0</v>
      </c>
      <c r="AC45" s="47"/>
      <c r="AD45" s="47"/>
      <c r="AE45" s="47"/>
      <c r="AF45" s="47"/>
      <c r="AG45" s="47"/>
      <c r="AH45" s="47"/>
      <c r="AI45" s="47"/>
      <c r="AJ45" s="47"/>
      <c r="AK45" s="47"/>
    </row>
    <row r="46" spans="2:37" ht="13.5" customHeight="1" x14ac:dyDescent="0.2">
      <c r="B46" s="27" t="s">
        <v>11</v>
      </c>
      <c r="C46" s="28">
        <v>30</v>
      </c>
      <c r="D46" s="29">
        <v>0</v>
      </c>
      <c r="E46" s="30">
        <v>0</v>
      </c>
      <c r="F46" s="31">
        <f t="shared" si="27"/>
        <v>0</v>
      </c>
      <c r="G46" s="29">
        <v>0</v>
      </c>
      <c r="H46" s="30">
        <v>0</v>
      </c>
      <c r="I46" s="32">
        <f t="shared" si="23"/>
        <v>0</v>
      </c>
      <c r="J46" s="29">
        <v>0</v>
      </c>
      <c r="K46" s="30">
        <v>0</v>
      </c>
      <c r="L46" s="32">
        <f t="shared" si="25"/>
        <v>0</v>
      </c>
      <c r="M46" s="33">
        <f t="shared" si="26"/>
        <v>0</v>
      </c>
      <c r="N46" s="34">
        <f t="shared" si="11"/>
        <v>0</v>
      </c>
      <c r="O46" s="34">
        <f t="shared" si="2"/>
        <v>0</v>
      </c>
      <c r="P46" s="34" t="str">
        <f t="shared" si="12"/>
        <v>0:00</v>
      </c>
      <c r="Q46" s="36" t="str">
        <f t="shared" si="3"/>
        <v>0:00</v>
      </c>
      <c r="R46" s="32">
        <f t="shared" si="4"/>
        <v>0</v>
      </c>
      <c r="S46" s="35">
        <f t="shared" si="13"/>
        <v>0</v>
      </c>
      <c r="T46" s="86">
        <f>N46-$S$13</f>
        <v>-0.33333333333333331</v>
      </c>
      <c r="U46" s="86"/>
      <c r="V46" s="87">
        <f t="shared" si="6"/>
        <v>0.25</v>
      </c>
      <c r="W46" s="86">
        <f t="shared" si="7"/>
        <v>-4.1666666666666664E-2</v>
      </c>
      <c r="X46" s="86">
        <f t="shared" si="14"/>
        <v>0</v>
      </c>
      <c r="Y46" s="74">
        <f t="shared" si="8"/>
        <v>0</v>
      </c>
      <c r="Z46" s="74">
        <f t="shared" si="9"/>
        <v>0</v>
      </c>
      <c r="AA46" s="75">
        <f t="shared" si="15"/>
        <v>0</v>
      </c>
      <c r="AC46" s="47"/>
      <c r="AD46" s="47"/>
      <c r="AE46" s="47"/>
      <c r="AF46" s="47"/>
      <c r="AG46" s="47"/>
      <c r="AH46" s="47"/>
      <c r="AI46" s="47"/>
      <c r="AJ46" s="47"/>
      <c r="AK46" s="47"/>
    </row>
    <row r="47" spans="2:37" ht="13.5" customHeight="1" thickBot="1" x14ac:dyDescent="0.25">
      <c r="B47" s="83"/>
      <c r="C47" s="45"/>
      <c r="D47" s="37">
        <v>0</v>
      </c>
      <c r="E47" s="38">
        <v>0</v>
      </c>
      <c r="F47" s="39">
        <f t="shared" si="27"/>
        <v>0</v>
      </c>
      <c r="G47" s="37">
        <v>0</v>
      </c>
      <c r="H47" s="38">
        <v>0</v>
      </c>
      <c r="I47" s="40">
        <f t="shared" si="23"/>
        <v>0</v>
      </c>
      <c r="J47" s="37">
        <v>0</v>
      </c>
      <c r="K47" s="38">
        <v>0</v>
      </c>
      <c r="L47" s="40">
        <f t="shared" si="25"/>
        <v>0</v>
      </c>
      <c r="M47" s="41">
        <f t="shared" si="26"/>
        <v>0</v>
      </c>
      <c r="N47" s="43">
        <f t="shared" si="11"/>
        <v>0</v>
      </c>
      <c r="O47" s="43">
        <f t="shared" si="2"/>
        <v>0</v>
      </c>
      <c r="P47" s="42" t="str">
        <f t="shared" si="12"/>
        <v>0:00</v>
      </c>
      <c r="Q47" s="43" t="str">
        <f t="shared" si="3"/>
        <v>0:00</v>
      </c>
      <c r="R47" s="48">
        <f t="shared" si="4"/>
        <v>0</v>
      </c>
      <c r="S47" s="44">
        <f t="shared" si="13"/>
        <v>0</v>
      </c>
      <c r="T47" s="86">
        <f>N47-$S$13</f>
        <v>-0.33333333333333331</v>
      </c>
      <c r="U47" s="86"/>
      <c r="V47" s="87">
        <f t="shared" si="6"/>
        <v>0.25</v>
      </c>
      <c r="W47" s="86">
        <f t="shared" si="7"/>
        <v>-4.1666666666666664E-2</v>
      </c>
      <c r="X47" s="86">
        <f t="shared" si="14"/>
        <v>0</v>
      </c>
      <c r="Y47" s="74">
        <f t="shared" si="8"/>
        <v>0</v>
      </c>
      <c r="Z47" s="74">
        <f t="shared" si="9"/>
        <v>0</v>
      </c>
      <c r="AA47" s="75">
        <f t="shared" si="15"/>
        <v>0</v>
      </c>
      <c r="AC47" s="47"/>
      <c r="AD47" s="47"/>
      <c r="AE47" s="47"/>
      <c r="AF47" s="47"/>
      <c r="AG47" s="47"/>
      <c r="AH47" s="47"/>
      <c r="AI47" s="47"/>
      <c r="AJ47" s="47"/>
      <c r="AK47" s="47"/>
    </row>
    <row r="48" spans="2:37" ht="13.5" customHeight="1" thickBot="1" x14ac:dyDescent="0.25">
      <c r="C48" s="1"/>
      <c r="D48" s="2"/>
      <c r="E48" s="1"/>
      <c r="F48" s="26"/>
      <c r="G48" s="1"/>
      <c r="H48" s="1"/>
      <c r="I48" s="78"/>
      <c r="J48" s="78"/>
      <c r="K48" s="78"/>
      <c r="L48" s="78"/>
      <c r="M48" s="78"/>
      <c r="N48" s="78"/>
      <c r="O48" s="79"/>
      <c r="Q48" s="80" t="s">
        <v>18</v>
      </c>
      <c r="R48" s="81"/>
      <c r="S48" s="82">
        <f>SUM(S17:S47)</f>
        <v>0</v>
      </c>
      <c r="T48" s="11"/>
      <c r="U48" s="11"/>
      <c r="V48" s="11"/>
      <c r="W48" s="11"/>
      <c r="X48" s="11"/>
      <c r="Y48" s="11"/>
      <c r="AC48" s="47"/>
      <c r="AD48" s="47"/>
      <c r="AE48" s="47"/>
      <c r="AF48" s="47"/>
      <c r="AG48" s="47"/>
      <c r="AH48" s="47"/>
      <c r="AI48" s="47"/>
      <c r="AJ48" s="47"/>
      <c r="AK48" s="47"/>
    </row>
    <row r="49" spans="1:37" ht="13.5" customHeight="1" x14ac:dyDescent="0.2">
      <c r="B49" s="19" t="s">
        <v>19</v>
      </c>
      <c r="C49" s="10"/>
      <c r="D49" s="7"/>
      <c r="E49" s="5"/>
      <c r="F49" s="5"/>
      <c r="G49" s="5"/>
      <c r="H49" s="5"/>
      <c r="I49" s="10"/>
      <c r="J49" s="10"/>
      <c r="K49" s="5"/>
      <c r="L49" s="10"/>
      <c r="M49" s="10"/>
      <c r="N49" s="10"/>
      <c r="O49" s="10"/>
      <c r="P49" s="2"/>
      <c r="Q49" s="2"/>
      <c r="R49" s="2"/>
      <c r="S49" s="3"/>
      <c r="T49" s="11"/>
      <c r="U49" s="11"/>
      <c r="V49" s="11"/>
      <c r="W49" s="11"/>
      <c r="X49" s="11"/>
      <c r="Y49" s="11"/>
      <c r="AC49" s="53"/>
      <c r="AD49" s="53"/>
      <c r="AE49" s="47"/>
      <c r="AF49" s="47"/>
      <c r="AG49" s="47"/>
      <c r="AH49" s="47"/>
      <c r="AI49" s="47"/>
      <c r="AJ49" s="47"/>
      <c r="AK49" s="47"/>
    </row>
    <row r="50" spans="1:37" ht="13.5" customHeight="1" x14ac:dyDescent="0.2">
      <c r="D50" s="2"/>
      <c r="E50" s="21"/>
      <c r="F50" s="21"/>
      <c r="G50" s="21"/>
      <c r="H50" s="21"/>
      <c r="I50" s="21"/>
      <c r="J50" s="21"/>
      <c r="K50" s="21"/>
      <c r="L50" s="21"/>
      <c r="M50" s="9"/>
      <c r="N50" s="10"/>
      <c r="O50" s="10"/>
      <c r="P50" s="2"/>
      <c r="Q50" s="2"/>
      <c r="R50" s="2"/>
      <c r="S50" s="3"/>
      <c r="T50" s="12"/>
      <c r="U50" s="12"/>
      <c r="V50" s="11"/>
      <c r="W50" s="11"/>
      <c r="X50" s="11"/>
      <c r="Y50" s="11"/>
      <c r="AC50" s="53"/>
      <c r="AD50" s="53"/>
      <c r="AE50" s="47"/>
      <c r="AF50" s="47"/>
      <c r="AG50" s="47"/>
      <c r="AH50" s="47"/>
      <c r="AI50" s="47"/>
      <c r="AJ50" s="47"/>
      <c r="AK50" s="47"/>
    </row>
    <row r="51" spans="1:37" ht="13.5" customHeight="1" x14ac:dyDescent="0.2">
      <c r="B51" s="20" t="s">
        <v>25</v>
      </c>
      <c r="C51" s="16"/>
      <c r="D51" s="17"/>
      <c r="E51" s="22"/>
      <c r="F51" s="22"/>
      <c r="G51" s="22"/>
      <c r="H51" s="22"/>
      <c r="I51" s="22"/>
      <c r="J51" s="22"/>
      <c r="K51" s="22"/>
      <c r="L51" s="22"/>
      <c r="M51" s="18"/>
      <c r="N51" s="17"/>
      <c r="O51" s="17"/>
      <c r="P51" s="17"/>
      <c r="Q51" s="17"/>
      <c r="R51" s="17"/>
      <c r="S51" s="18"/>
      <c r="T51" s="12"/>
      <c r="U51" s="12"/>
      <c r="V51" s="11"/>
      <c r="W51" s="11"/>
      <c r="X51" s="11"/>
      <c r="Y51" s="11"/>
      <c r="AC51" s="47"/>
      <c r="AD51" s="47"/>
      <c r="AE51" s="47"/>
      <c r="AF51" s="47"/>
      <c r="AG51" s="47"/>
      <c r="AH51" s="47"/>
      <c r="AI51" s="47"/>
      <c r="AJ51" s="47"/>
      <c r="AK51" s="47"/>
    </row>
    <row r="52" spans="1:37" ht="13.5" customHeight="1" x14ac:dyDescent="0.2">
      <c r="B52" s="20" t="s">
        <v>26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T52" s="12"/>
      <c r="U52" s="12"/>
      <c r="V52" s="11"/>
      <c r="W52" s="11"/>
      <c r="X52" s="11"/>
      <c r="Y52" s="11"/>
      <c r="AC52" s="47"/>
      <c r="AD52" s="47"/>
      <c r="AE52" s="47"/>
      <c r="AF52" s="47"/>
      <c r="AG52" s="47"/>
      <c r="AH52" s="47"/>
      <c r="AI52" s="47"/>
      <c r="AJ52" s="47"/>
      <c r="AK52" s="47"/>
    </row>
    <row r="53" spans="1:37" ht="13.5" customHeight="1" x14ac:dyDescent="0.2">
      <c r="B53" s="20" t="s">
        <v>31</v>
      </c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12"/>
      <c r="U53" s="12"/>
      <c r="V53" s="11"/>
      <c r="W53" s="11"/>
      <c r="X53" s="11"/>
      <c r="Y53" s="11"/>
      <c r="AC53" s="47"/>
      <c r="AD53" s="47"/>
      <c r="AE53" s="47"/>
      <c r="AF53" s="47"/>
      <c r="AG53" s="47"/>
      <c r="AH53" s="47"/>
      <c r="AI53" s="47"/>
      <c r="AJ53" s="47"/>
      <c r="AK53" s="47"/>
    </row>
    <row r="54" spans="1:37" ht="13.5" customHeight="1" x14ac:dyDescent="0.2">
      <c r="B54" s="20" t="s">
        <v>39</v>
      </c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12"/>
      <c r="U54" s="12"/>
      <c r="V54" s="11"/>
      <c r="W54" s="11"/>
      <c r="X54" s="11"/>
      <c r="Y54" s="11"/>
      <c r="AC54" s="47"/>
      <c r="AD54" s="47"/>
      <c r="AE54" s="47"/>
      <c r="AF54" s="47"/>
      <c r="AG54" s="47"/>
      <c r="AH54" s="47"/>
      <c r="AI54" s="47"/>
      <c r="AJ54" s="47"/>
      <c r="AK54" s="47"/>
    </row>
    <row r="55" spans="1:37" ht="13.5" customHeight="1" x14ac:dyDescent="0.2">
      <c r="B55" s="19" t="s">
        <v>27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T55" s="11"/>
      <c r="U55" s="11"/>
      <c r="V55" s="11"/>
      <c r="W55" s="11"/>
      <c r="X55" s="11"/>
      <c r="Y55" s="11"/>
      <c r="AC55" s="47"/>
      <c r="AD55" s="47"/>
      <c r="AE55" s="47"/>
      <c r="AF55" s="47"/>
      <c r="AG55" s="47"/>
      <c r="AH55" s="47"/>
      <c r="AI55" s="47"/>
      <c r="AJ55" s="47"/>
      <c r="AK55" s="47"/>
    </row>
    <row r="56" spans="1:37" ht="13.5" customHeight="1" x14ac:dyDescent="0.2">
      <c r="A56" s="59"/>
      <c r="B56" s="59"/>
      <c r="C56" s="59"/>
      <c r="D56" s="24"/>
      <c r="E56" s="24"/>
      <c r="F56" s="24"/>
      <c r="G56" s="24"/>
      <c r="H56" s="24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88"/>
      <c r="U56" s="88"/>
      <c r="AC56" s="47"/>
      <c r="AD56" s="47"/>
      <c r="AE56" s="47"/>
      <c r="AF56" s="47"/>
      <c r="AG56" s="47"/>
      <c r="AH56" s="47"/>
      <c r="AI56" s="47"/>
      <c r="AJ56" s="47"/>
      <c r="AK56" s="47"/>
    </row>
    <row r="57" spans="1:37" ht="12.75" x14ac:dyDescent="0.2">
      <c r="A57" s="59"/>
      <c r="B57" s="22" t="s">
        <v>30</v>
      </c>
      <c r="C57" s="60" t="s">
        <v>32</v>
      </c>
      <c r="D57" s="6"/>
      <c r="E57" s="61"/>
      <c r="F57" s="24"/>
      <c r="G57" s="24"/>
      <c r="H57" s="24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88"/>
      <c r="U57" s="88"/>
      <c r="AC57" s="47"/>
      <c r="AD57" s="47"/>
      <c r="AE57" s="47"/>
      <c r="AF57" s="47"/>
      <c r="AG57" s="47"/>
      <c r="AH57" s="47"/>
      <c r="AI57" s="47"/>
      <c r="AJ57" s="47"/>
      <c r="AK57" s="47"/>
    </row>
    <row r="58" spans="1:37" ht="11.25" customHeight="1" x14ac:dyDescent="0.2">
      <c r="A58" s="59"/>
      <c r="B58" s="10"/>
      <c r="C58" s="10"/>
      <c r="D58" s="61"/>
      <c r="E58" s="61"/>
      <c r="F58" s="24"/>
      <c r="G58" s="24"/>
      <c r="H58" s="24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88"/>
      <c r="U58" s="88"/>
      <c r="AC58" s="47"/>
      <c r="AD58" s="47"/>
      <c r="AE58" s="47"/>
      <c r="AF58" s="47"/>
      <c r="AG58" s="47"/>
      <c r="AH58" s="47"/>
      <c r="AI58" s="47"/>
      <c r="AJ58" s="47"/>
      <c r="AK58" s="47"/>
    </row>
    <row r="59" spans="1:37" x14ac:dyDescent="0.2">
      <c r="A59" s="59"/>
      <c r="B59" s="10"/>
      <c r="C59" s="10"/>
      <c r="D59" s="24"/>
      <c r="E59" s="24"/>
      <c r="F59" s="24"/>
      <c r="G59" s="24"/>
      <c r="H59" s="24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88"/>
      <c r="U59" s="88"/>
      <c r="AC59" s="47"/>
      <c r="AD59" s="47"/>
      <c r="AE59" s="47"/>
      <c r="AF59" s="47"/>
      <c r="AG59" s="47"/>
      <c r="AH59" s="47"/>
      <c r="AI59" s="47"/>
      <c r="AJ59" s="47"/>
      <c r="AK59" s="47"/>
    </row>
    <row r="60" spans="1:37" x14ac:dyDescent="0.2">
      <c r="A60" s="59"/>
      <c r="B60" s="10"/>
      <c r="C60" s="10"/>
      <c r="D60" s="24"/>
      <c r="E60" s="24"/>
      <c r="F60" s="24"/>
      <c r="G60" s="24"/>
      <c r="H60" s="24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88"/>
      <c r="U60" s="88"/>
      <c r="AC60" s="47"/>
      <c r="AD60" s="47"/>
      <c r="AE60" s="47"/>
      <c r="AF60" s="47"/>
      <c r="AG60" s="47"/>
      <c r="AH60" s="47"/>
      <c r="AI60" s="47"/>
      <c r="AJ60" s="47"/>
      <c r="AK60" s="47"/>
    </row>
    <row r="61" spans="1:37" x14ac:dyDescent="0.2">
      <c r="AC61" s="47"/>
      <c r="AD61" s="47"/>
      <c r="AE61" s="47"/>
      <c r="AF61" s="47"/>
      <c r="AG61" s="47"/>
      <c r="AH61" s="47"/>
      <c r="AI61" s="47"/>
      <c r="AJ61" s="47"/>
      <c r="AK61" s="47"/>
    </row>
    <row r="62" spans="1:37" x14ac:dyDescent="0.2">
      <c r="AC62" s="47"/>
      <c r="AD62" s="47"/>
      <c r="AE62" s="47"/>
      <c r="AF62" s="47"/>
      <c r="AG62" s="47"/>
      <c r="AH62" s="47"/>
      <c r="AI62" s="47"/>
      <c r="AJ62" s="47"/>
      <c r="AK62" s="47"/>
    </row>
    <row r="63" spans="1:37" x14ac:dyDescent="0.2">
      <c r="AC63" s="47"/>
      <c r="AD63" s="47"/>
      <c r="AE63" s="47"/>
      <c r="AF63" s="47"/>
      <c r="AG63" s="47"/>
      <c r="AH63" s="47"/>
      <c r="AI63" s="47"/>
      <c r="AJ63" s="47"/>
      <c r="AK63" s="47"/>
    </row>
    <row r="64" spans="1:37" x14ac:dyDescent="0.2">
      <c r="AC64" s="47"/>
      <c r="AD64" s="47"/>
      <c r="AE64" s="47"/>
      <c r="AF64" s="47"/>
      <c r="AG64" s="47"/>
      <c r="AH64" s="47"/>
      <c r="AI64" s="47"/>
      <c r="AJ64" s="47"/>
      <c r="AK64" s="47"/>
    </row>
    <row r="65" spans="29:37" x14ac:dyDescent="0.2">
      <c r="AC65" s="47"/>
      <c r="AD65" s="47"/>
      <c r="AE65" s="47"/>
      <c r="AF65" s="47"/>
      <c r="AG65" s="47"/>
      <c r="AH65" s="47"/>
      <c r="AI65" s="47"/>
      <c r="AJ65" s="47"/>
      <c r="AK65" s="47"/>
    </row>
    <row r="66" spans="29:37" x14ac:dyDescent="0.2">
      <c r="AC66" s="47"/>
      <c r="AD66" s="47"/>
      <c r="AE66" s="47"/>
      <c r="AF66" s="47"/>
      <c r="AG66" s="47"/>
      <c r="AH66" s="47"/>
      <c r="AI66" s="47"/>
      <c r="AJ66" s="47"/>
      <c r="AK66" s="47"/>
    </row>
    <row r="67" spans="29:37" x14ac:dyDescent="0.2">
      <c r="AC67" s="47"/>
      <c r="AD67" s="47"/>
      <c r="AE67" s="47"/>
      <c r="AF67" s="47"/>
      <c r="AG67" s="47"/>
      <c r="AH67" s="47"/>
      <c r="AI67" s="47"/>
      <c r="AJ67" s="47"/>
      <c r="AK67" s="47"/>
    </row>
    <row r="68" spans="29:37" x14ac:dyDescent="0.2">
      <c r="AC68" s="47"/>
      <c r="AD68" s="47"/>
      <c r="AE68" s="47"/>
      <c r="AF68" s="47"/>
      <c r="AG68" s="47"/>
      <c r="AH68" s="47"/>
      <c r="AI68" s="47"/>
      <c r="AJ68" s="47"/>
      <c r="AK68" s="47"/>
    </row>
    <row r="69" spans="29:37" x14ac:dyDescent="0.2">
      <c r="AC69" s="47"/>
      <c r="AD69" s="47"/>
      <c r="AE69" s="47"/>
      <c r="AF69" s="47"/>
      <c r="AG69" s="47"/>
      <c r="AH69" s="47"/>
      <c r="AI69" s="47"/>
      <c r="AJ69" s="47"/>
      <c r="AK69" s="47"/>
    </row>
    <row r="70" spans="29:37" x14ac:dyDescent="0.2">
      <c r="AC70" s="47"/>
      <c r="AD70" s="47"/>
      <c r="AE70" s="47"/>
      <c r="AF70" s="47"/>
      <c r="AG70" s="47"/>
      <c r="AH70" s="47"/>
      <c r="AI70" s="47"/>
      <c r="AJ70" s="47"/>
      <c r="AK70" s="47"/>
    </row>
    <row r="71" spans="29:37" x14ac:dyDescent="0.2">
      <c r="AC71" s="47"/>
      <c r="AD71" s="47"/>
      <c r="AE71" s="47"/>
      <c r="AF71" s="47"/>
      <c r="AG71" s="47"/>
      <c r="AH71" s="47"/>
      <c r="AI71" s="47"/>
      <c r="AJ71" s="47"/>
      <c r="AK71" s="47"/>
    </row>
    <row r="72" spans="29:37" x14ac:dyDescent="0.2">
      <c r="AC72" s="47"/>
      <c r="AD72" s="47"/>
      <c r="AE72" s="47"/>
      <c r="AF72" s="47"/>
      <c r="AG72" s="47"/>
      <c r="AH72" s="47"/>
      <c r="AI72" s="47"/>
      <c r="AJ72" s="47"/>
      <c r="AK72" s="47"/>
    </row>
    <row r="73" spans="29:37" x14ac:dyDescent="0.2">
      <c r="AC73" s="47"/>
      <c r="AD73" s="47"/>
      <c r="AE73" s="47"/>
      <c r="AF73" s="47"/>
      <c r="AG73" s="47"/>
      <c r="AH73" s="47"/>
      <c r="AI73" s="47"/>
      <c r="AJ73" s="47"/>
      <c r="AK73" s="47"/>
    </row>
    <row r="74" spans="29:37" x14ac:dyDescent="0.2">
      <c r="AC74" s="47"/>
      <c r="AD74" s="47"/>
      <c r="AE74" s="47"/>
      <c r="AF74" s="47"/>
      <c r="AG74" s="47"/>
      <c r="AH74" s="47"/>
      <c r="AI74" s="47"/>
      <c r="AJ74" s="47"/>
      <c r="AK74" s="47"/>
    </row>
    <row r="75" spans="29:37" x14ac:dyDescent="0.2">
      <c r="AC75" s="47"/>
      <c r="AD75" s="47"/>
      <c r="AE75" s="47"/>
      <c r="AF75" s="47"/>
      <c r="AG75" s="47"/>
      <c r="AH75" s="47"/>
      <c r="AI75" s="47"/>
      <c r="AJ75" s="47"/>
      <c r="AK75" s="47"/>
    </row>
    <row r="76" spans="29:37" x14ac:dyDescent="0.2">
      <c r="AC76" s="47"/>
      <c r="AD76" s="47"/>
      <c r="AE76" s="47"/>
      <c r="AF76" s="47"/>
      <c r="AG76" s="47"/>
      <c r="AH76" s="47"/>
      <c r="AI76" s="47"/>
      <c r="AJ76" s="47"/>
      <c r="AK76" s="47"/>
    </row>
    <row r="77" spans="29:37" x14ac:dyDescent="0.2">
      <c r="AC77" s="47"/>
      <c r="AD77" s="47"/>
      <c r="AE77" s="47"/>
      <c r="AF77" s="47"/>
      <c r="AG77" s="47"/>
      <c r="AH77" s="47"/>
      <c r="AI77" s="47"/>
      <c r="AJ77" s="47"/>
      <c r="AK77" s="47"/>
    </row>
    <row r="78" spans="29:37" x14ac:dyDescent="0.2">
      <c r="AC78" s="47"/>
      <c r="AD78" s="47"/>
      <c r="AE78" s="47"/>
      <c r="AF78" s="47"/>
      <c r="AG78" s="47"/>
      <c r="AH78" s="47"/>
      <c r="AI78" s="47"/>
      <c r="AJ78" s="47"/>
      <c r="AK78" s="47"/>
    </row>
    <row r="79" spans="29:37" x14ac:dyDescent="0.2">
      <c r="AC79" s="47"/>
      <c r="AD79" s="47"/>
      <c r="AE79" s="47"/>
      <c r="AF79" s="47"/>
      <c r="AG79" s="47"/>
      <c r="AH79" s="47"/>
      <c r="AI79" s="47"/>
      <c r="AJ79" s="47"/>
      <c r="AK79" s="47"/>
    </row>
    <row r="80" spans="29:37" x14ac:dyDescent="0.2">
      <c r="AC80" s="47"/>
      <c r="AD80" s="47"/>
      <c r="AE80" s="47"/>
      <c r="AF80" s="47"/>
      <c r="AG80" s="47"/>
      <c r="AH80" s="47"/>
      <c r="AI80" s="47"/>
      <c r="AJ80" s="47"/>
      <c r="AK80" s="47"/>
    </row>
    <row r="81" spans="29:37" x14ac:dyDescent="0.2">
      <c r="AC81" s="47"/>
      <c r="AD81" s="47"/>
      <c r="AE81" s="47"/>
      <c r="AF81" s="47"/>
      <c r="AG81" s="47"/>
      <c r="AH81" s="47"/>
      <c r="AI81" s="47"/>
      <c r="AJ81" s="47"/>
      <c r="AK81" s="47"/>
    </row>
    <row r="82" spans="29:37" x14ac:dyDescent="0.2">
      <c r="AC82" s="47"/>
      <c r="AD82" s="47"/>
      <c r="AE82" s="47"/>
      <c r="AF82" s="47"/>
      <c r="AG82" s="47"/>
      <c r="AH82" s="47"/>
      <c r="AI82" s="47"/>
      <c r="AJ82" s="47"/>
      <c r="AK82" s="47"/>
    </row>
    <row r="83" spans="29:37" x14ac:dyDescent="0.2">
      <c r="AC83" s="47"/>
      <c r="AD83" s="47"/>
      <c r="AE83" s="47"/>
      <c r="AF83" s="47"/>
      <c r="AG83" s="47"/>
      <c r="AH83" s="47"/>
      <c r="AI83" s="47"/>
      <c r="AJ83" s="47"/>
      <c r="AK83" s="47"/>
    </row>
    <row r="84" spans="29:37" x14ac:dyDescent="0.2">
      <c r="AC84" s="47"/>
      <c r="AD84" s="47"/>
      <c r="AE84" s="47"/>
      <c r="AF84" s="47"/>
      <c r="AG84" s="47"/>
      <c r="AH84" s="47"/>
      <c r="AI84" s="47"/>
      <c r="AJ84" s="47"/>
      <c r="AK84" s="47"/>
    </row>
    <row r="85" spans="29:37" x14ac:dyDescent="0.2">
      <c r="AC85" s="47"/>
      <c r="AD85" s="47"/>
      <c r="AE85" s="47"/>
      <c r="AF85" s="47"/>
      <c r="AG85" s="47"/>
      <c r="AH85" s="47"/>
      <c r="AI85" s="47"/>
      <c r="AJ85" s="47"/>
      <c r="AK85" s="47"/>
    </row>
    <row r="86" spans="29:37" x14ac:dyDescent="0.2">
      <c r="AC86" s="47"/>
      <c r="AD86" s="47"/>
      <c r="AE86" s="47"/>
      <c r="AF86" s="47"/>
      <c r="AG86" s="47"/>
      <c r="AH86" s="47"/>
      <c r="AI86" s="47"/>
      <c r="AJ86" s="47"/>
      <c r="AK86" s="47"/>
    </row>
    <row r="87" spans="29:37" x14ac:dyDescent="0.2">
      <c r="AC87" s="47"/>
      <c r="AD87" s="47"/>
      <c r="AE87" s="47"/>
      <c r="AF87" s="47"/>
      <c r="AG87" s="47"/>
      <c r="AH87" s="47"/>
      <c r="AI87" s="47"/>
      <c r="AJ87" s="47"/>
      <c r="AK87" s="47"/>
    </row>
    <row r="88" spans="29:37" x14ac:dyDescent="0.2">
      <c r="AC88" s="47"/>
      <c r="AD88" s="47"/>
      <c r="AE88" s="47"/>
      <c r="AF88" s="47"/>
      <c r="AG88" s="47"/>
      <c r="AH88" s="47"/>
      <c r="AI88" s="47"/>
      <c r="AJ88" s="47"/>
      <c r="AK88" s="47"/>
    </row>
    <row r="89" spans="29:37" x14ac:dyDescent="0.2">
      <c r="AC89" s="47"/>
      <c r="AD89" s="47"/>
      <c r="AE89" s="47"/>
      <c r="AF89" s="47"/>
      <c r="AG89" s="47"/>
      <c r="AH89" s="47"/>
      <c r="AI89" s="47"/>
      <c r="AJ89" s="47"/>
      <c r="AK89" s="47"/>
    </row>
    <row r="90" spans="29:37" x14ac:dyDescent="0.2">
      <c r="AC90" s="47"/>
      <c r="AD90" s="47"/>
      <c r="AE90" s="47"/>
      <c r="AF90" s="47"/>
      <c r="AG90" s="47"/>
      <c r="AH90" s="47"/>
      <c r="AI90" s="47"/>
      <c r="AJ90" s="47"/>
      <c r="AK90" s="47"/>
    </row>
    <row r="91" spans="29:37" x14ac:dyDescent="0.2">
      <c r="AC91" s="47"/>
      <c r="AD91" s="47"/>
      <c r="AE91" s="47"/>
      <c r="AF91" s="47"/>
      <c r="AG91" s="47"/>
      <c r="AH91" s="47"/>
      <c r="AI91" s="47"/>
      <c r="AJ91" s="47"/>
      <c r="AK91" s="47"/>
    </row>
    <row r="92" spans="29:37" x14ac:dyDescent="0.2">
      <c r="AC92" s="47"/>
      <c r="AD92" s="47"/>
      <c r="AE92" s="47"/>
      <c r="AF92" s="47"/>
      <c r="AG92" s="47"/>
      <c r="AH92" s="47"/>
      <c r="AI92" s="47"/>
      <c r="AJ92" s="47"/>
      <c r="AK92" s="47"/>
    </row>
    <row r="93" spans="29:37" x14ac:dyDescent="0.2">
      <c r="AC93" s="47"/>
      <c r="AD93" s="47"/>
      <c r="AE93" s="47"/>
      <c r="AF93" s="47"/>
      <c r="AG93" s="47"/>
      <c r="AH93" s="47"/>
      <c r="AI93" s="47"/>
      <c r="AJ93" s="47"/>
      <c r="AK93" s="47"/>
    </row>
    <row r="94" spans="29:37" x14ac:dyDescent="0.2">
      <c r="AC94" s="47"/>
      <c r="AD94" s="47"/>
      <c r="AE94" s="47"/>
      <c r="AF94" s="47"/>
      <c r="AG94" s="47"/>
      <c r="AH94" s="47"/>
      <c r="AI94" s="47"/>
      <c r="AJ94" s="47"/>
      <c r="AK94" s="47"/>
    </row>
    <row r="95" spans="29:37" x14ac:dyDescent="0.2">
      <c r="AC95" s="47"/>
      <c r="AD95" s="47"/>
      <c r="AE95" s="47"/>
      <c r="AF95" s="47"/>
      <c r="AG95" s="47"/>
      <c r="AH95" s="47"/>
      <c r="AI95" s="47"/>
      <c r="AJ95" s="47"/>
      <c r="AK95" s="47"/>
    </row>
    <row r="96" spans="29:37" x14ac:dyDescent="0.2">
      <c r="AC96" s="47"/>
      <c r="AD96" s="47"/>
      <c r="AE96" s="47"/>
      <c r="AF96" s="47"/>
      <c r="AG96" s="47"/>
      <c r="AH96" s="47"/>
      <c r="AI96" s="47"/>
      <c r="AJ96" s="47"/>
      <c r="AK96" s="47"/>
    </row>
    <row r="97" spans="29:37" x14ac:dyDescent="0.2">
      <c r="AC97" s="47"/>
      <c r="AD97" s="47"/>
      <c r="AE97" s="47"/>
      <c r="AF97" s="47"/>
      <c r="AG97" s="47"/>
      <c r="AH97" s="47"/>
      <c r="AI97" s="47"/>
      <c r="AJ97" s="47"/>
      <c r="AK97" s="47"/>
    </row>
    <row r="98" spans="29:37" x14ac:dyDescent="0.2">
      <c r="AC98" s="47"/>
      <c r="AD98" s="47"/>
      <c r="AE98" s="47"/>
      <c r="AF98" s="47"/>
      <c r="AG98" s="47"/>
      <c r="AH98" s="47"/>
      <c r="AI98" s="47"/>
      <c r="AJ98" s="47"/>
      <c r="AK98" s="47"/>
    </row>
    <row r="99" spans="29:37" x14ac:dyDescent="0.2">
      <c r="AC99" s="47"/>
      <c r="AD99" s="47"/>
      <c r="AE99" s="47"/>
      <c r="AF99" s="47"/>
      <c r="AG99" s="47"/>
      <c r="AH99" s="47"/>
      <c r="AI99" s="47"/>
      <c r="AJ99" s="47"/>
      <c r="AK99" s="47"/>
    </row>
    <row r="100" spans="29:37" x14ac:dyDescent="0.2">
      <c r="AC100" s="47"/>
      <c r="AD100" s="47"/>
      <c r="AE100" s="47"/>
      <c r="AF100" s="47"/>
      <c r="AG100" s="47"/>
      <c r="AH100" s="47"/>
      <c r="AI100" s="47"/>
      <c r="AJ100" s="47"/>
      <c r="AK100" s="47"/>
    </row>
    <row r="101" spans="29:37" x14ac:dyDescent="0.2">
      <c r="AC101" s="47"/>
      <c r="AD101" s="47"/>
      <c r="AE101" s="47"/>
      <c r="AF101" s="47"/>
      <c r="AG101" s="47"/>
      <c r="AH101" s="47"/>
      <c r="AI101" s="47"/>
      <c r="AJ101" s="47"/>
      <c r="AK101" s="47"/>
    </row>
    <row r="102" spans="29:37" x14ac:dyDescent="0.2">
      <c r="AC102" s="47"/>
      <c r="AD102" s="47"/>
      <c r="AE102" s="47"/>
      <c r="AF102" s="47"/>
      <c r="AG102" s="47"/>
      <c r="AH102" s="47"/>
      <c r="AI102" s="47"/>
      <c r="AJ102" s="47"/>
      <c r="AK102" s="47"/>
    </row>
    <row r="103" spans="29:37" x14ac:dyDescent="0.2">
      <c r="AC103" s="47"/>
      <c r="AD103" s="47"/>
      <c r="AE103" s="47"/>
      <c r="AF103" s="47"/>
      <c r="AG103" s="47"/>
      <c r="AH103" s="47"/>
      <c r="AI103" s="47"/>
      <c r="AJ103" s="47"/>
      <c r="AK103" s="47"/>
    </row>
    <row r="104" spans="29:37" x14ac:dyDescent="0.2">
      <c r="AC104" s="47"/>
      <c r="AD104" s="47"/>
      <c r="AE104" s="47"/>
      <c r="AF104" s="47"/>
      <c r="AG104" s="47"/>
      <c r="AH104" s="47"/>
      <c r="AI104" s="47"/>
      <c r="AJ104" s="47"/>
      <c r="AK104" s="47"/>
    </row>
    <row r="105" spans="29:37" x14ac:dyDescent="0.2">
      <c r="AC105" s="47"/>
      <c r="AD105" s="47"/>
      <c r="AE105" s="47"/>
      <c r="AF105" s="47"/>
      <c r="AG105" s="47"/>
      <c r="AH105" s="47"/>
      <c r="AI105" s="47"/>
      <c r="AJ105" s="47"/>
      <c r="AK105" s="47"/>
    </row>
    <row r="106" spans="29:37" x14ac:dyDescent="0.2">
      <c r="AC106" s="47"/>
      <c r="AD106" s="47"/>
      <c r="AE106" s="47"/>
      <c r="AF106" s="47"/>
      <c r="AG106" s="47"/>
      <c r="AH106" s="47"/>
      <c r="AI106" s="47"/>
      <c r="AJ106" s="47"/>
      <c r="AK106" s="47"/>
    </row>
    <row r="107" spans="29:37" x14ac:dyDescent="0.2">
      <c r="AC107" s="47"/>
      <c r="AD107" s="47"/>
      <c r="AE107" s="47"/>
      <c r="AF107" s="47"/>
      <c r="AG107" s="47"/>
      <c r="AH107" s="47"/>
      <c r="AI107" s="47"/>
      <c r="AJ107" s="47"/>
      <c r="AK107" s="47"/>
    </row>
    <row r="108" spans="29:37" x14ac:dyDescent="0.2">
      <c r="AC108" s="47"/>
      <c r="AD108" s="47"/>
      <c r="AE108" s="47"/>
      <c r="AF108" s="47"/>
      <c r="AG108" s="47"/>
      <c r="AH108" s="47"/>
      <c r="AI108" s="47"/>
      <c r="AJ108" s="47"/>
      <c r="AK108" s="47"/>
    </row>
    <row r="109" spans="29:37" x14ac:dyDescent="0.2">
      <c r="AC109" s="47"/>
      <c r="AD109" s="47"/>
      <c r="AE109" s="47"/>
      <c r="AF109" s="47"/>
      <c r="AG109" s="47"/>
      <c r="AH109" s="47"/>
      <c r="AI109" s="47"/>
      <c r="AJ109" s="47"/>
      <c r="AK109" s="47"/>
    </row>
    <row r="110" spans="29:37" x14ac:dyDescent="0.2">
      <c r="AC110" s="47"/>
      <c r="AD110" s="47"/>
      <c r="AE110" s="47"/>
      <c r="AF110" s="47"/>
      <c r="AG110" s="47"/>
      <c r="AH110" s="47"/>
      <c r="AI110" s="47"/>
      <c r="AJ110" s="47"/>
      <c r="AK110" s="47"/>
    </row>
    <row r="111" spans="29:37" x14ac:dyDescent="0.2">
      <c r="AC111" s="47"/>
      <c r="AD111" s="47"/>
      <c r="AE111" s="47"/>
      <c r="AF111" s="47"/>
      <c r="AG111" s="47"/>
      <c r="AH111" s="47"/>
      <c r="AI111" s="47"/>
      <c r="AJ111" s="47"/>
      <c r="AK111" s="47"/>
    </row>
    <row r="112" spans="29:37" x14ac:dyDescent="0.2">
      <c r="AC112" s="47"/>
      <c r="AD112" s="47"/>
      <c r="AE112" s="47"/>
      <c r="AF112" s="47"/>
      <c r="AG112" s="47"/>
      <c r="AH112" s="47"/>
      <c r="AI112" s="47"/>
      <c r="AJ112" s="47"/>
      <c r="AK112" s="47"/>
    </row>
    <row r="113" spans="29:37" x14ac:dyDescent="0.2">
      <c r="AC113" s="47"/>
      <c r="AD113" s="47"/>
      <c r="AE113" s="47"/>
      <c r="AF113" s="47"/>
      <c r="AG113" s="47"/>
      <c r="AH113" s="47"/>
      <c r="AI113" s="47"/>
      <c r="AJ113" s="47"/>
      <c r="AK113" s="47"/>
    </row>
    <row r="114" spans="29:37" x14ac:dyDescent="0.2">
      <c r="AC114" s="47"/>
      <c r="AD114" s="47"/>
      <c r="AE114" s="47"/>
      <c r="AF114" s="47"/>
      <c r="AG114" s="47"/>
      <c r="AH114" s="47"/>
      <c r="AI114" s="47"/>
      <c r="AJ114" s="47"/>
      <c r="AK114" s="47"/>
    </row>
    <row r="115" spans="29:37" x14ac:dyDescent="0.2">
      <c r="AC115" s="47"/>
      <c r="AD115" s="47"/>
      <c r="AE115" s="47"/>
      <c r="AF115" s="47"/>
      <c r="AG115" s="47"/>
      <c r="AH115" s="47"/>
      <c r="AI115" s="47"/>
      <c r="AJ115" s="47"/>
      <c r="AK115" s="47"/>
    </row>
    <row r="116" spans="29:37" x14ac:dyDescent="0.2">
      <c r="AC116" s="47"/>
      <c r="AD116" s="47"/>
      <c r="AE116" s="47"/>
      <c r="AF116" s="47"/>
      <c r="AG116" s="47"/>
      <c r="AH116" s="47"/>
      <c r="AI116" s="47"/>
      <c r="AJ116" s="47"/>
      <c r="AK116" s="47"/>
    </row>
    <row r="117" spans="29:37" x14ac:dyDescent="0.2">
      <c r="AC117" s="47"/>
      <c r="AD117" s="47"/>
      <c r="AE117" s="47"/>
      <c r="AF117" s="47"/>
      <c r="AG117" s="47"/>
      <c r="AH117" s="47"/>
      <c r="AI117" s="47"/>
      <c r="AJ117" s="47"/>
      <c r="AK117" s="47"/>
    </row>
    <row r="118" spans="29:37" x14ac:dyDescent="0.2">
      <c r="AC118" s="47"/>
      <c r="AD118" s="47"/>
      <c r="AE118" s="47"/>
      <c r="AF118" s="47"/>
      <c r="AG118" s="47"/>
      <c r="AH118" s="47"/>
      <c r="AI118" s="47"/>
      <c r="AJ118" s="47"/>
      <c r="AK118" s="47"/>
    </row>
    <row r="119" spans="29:37" x14ac:dyDescent="0.2">
      <c r="AC119" s="47"/>
      <c r="AD119" s="47"/>
      <c r="AE119" s="47"/>
      <c r="AF119" s="47"/>
      <c r="AG119" s="47"/>
      <c r="AH119" s="47"/>
      <c r="AI119" s="47"/>
      <c r="AJ119" s="47"/>
      <c r="AK119" s="47"/>
    </row>
    <row r="120" spans="29:37" x14ac:dyDescent="0.2">
      <c r="AC120" s="47"/>
      <c r="AD120" s="47"/>
      <c r="AE120" s="47"/>
      <c r="AF120" s="47"/>
      <c r="AG120" s="47"/>
      <c r="AH120" s="47"/>
      <c r="AI120" s="47"/>
      <c r="AJ120" s="47"/>
      <c r="AK120" s="47"/>
    </row>
    <row r="121" spans="29:37" x14ac:dyDescent="0.2">
      <c r="AC121" s="47"/>
      <c r="AD121" s="47"/>
      <c r="AE121" s="47"/>
      <c r="AF121" s="47"/>
      <c r="AG121" s="47"/>
      <c r="AH121" s="47"/>
      <c r="AI121" s="47"/>
      <c r="AJ121" s="47"/>
      <c r="AK121" s="47"/>
    </row>
    <row r="122" spans="29:37" x14ac:dyDescent="0.2">
      <c r="AC122" s="47"/>
      <c r="AD122" s="47"/>
      <c r="AE122" s="47"/>
      <c r="AF122" s="47"/>
      <c r="AG122" s="47"/>
      <c r="AH122" s="47"/>
      <c r="AI122" s="47"/>
      <c r="AJ122" s="47"/>
      <c r="AK122" s="47"/>
    </row>
    <row r="123" spans="29:37" x14ac:dyDescent="0.2">
      <c r="AC123" s="47"/>
      <c r="AD123" s="47"/>
      <c r="AE123" s="47"/>
      <c r="AF123" s="47"/>
      <c r="AG123" s="47"/>
      <c r="AH123" s="47"/>
      <c r="AI123" s="47"/>
      <c r="AJ123" s="47"/>
      <c r="AK123" s="47"/>
    </row>
    <row r="124" spans="29:37" x14ac:dyDescent="0.2">
      <c r="AC124" s="47"/>
      <c r="AD124" s="47"/>
      <c r="AE124" s="47"/>
      <c r="AF124" s="47"/>
      <c r="AG124" s="47"/>
      <c r="AH124" s="47"/>
      <c r="AI124" s="47"/>
      <c r="AJ124" s="47"/>
      <c r="AK124" s="47"/>
    </row>
    <row r="125" spans="29:37" x14ac:dyDescent="0.2">
      <c r="AC125" s="47"/>
      <c r="AD125" s="47"/>
      <c r="AE125" s="47"/>
      <c r="AF125" s="47"/>
      <c r="AG125" s="47"/>
      <c r="AH125" s="47"/>
      <c r="AI125" s="47"/>
      <c r="AJ125" s="47"/>
      <c r="AK125" s="47"/>
    </row>
    <row r="126" spans="29:37" x14ac:dyDescent="0.2">
      <c r="AC126" s="47"/>
      <c r="AD126" s="47"/>
      <c r="AE126" s="47"/>
      <c r="AF126" s="47"/>
      <c r="AG126" s="47"/>
      <c r="AH126" s="47"/>
      <c r="AI126" s="47"/>
      <c r="AJ126" s="47"/>
      <c r="AK126" s="47"/>
    </row>
    <row r="127" spans="29:37" x14ac:dyDescent="0.2">
      <c r="AC127" s="47"/>
      <c r="AD127" s="47"/>
      <c r="AE127" s="47"/>
      <c r="AF127" s="47"/>
      <c r="AG127" s="47"/>
      <c r="AH127" s="47"/>
      <c r="AI127" s="47"/>
      <c r="AJ127" s="47"/>
      <c r="AK127" s="47"/>
    </row>
    <row r="128" spans="29:37" x14ac:dyDescent="0.2">
      <c r="AC128" s="47"/>
      <c r="AD128" s="47"/>
      <c r="AE128" s="47"/>
      <c r="AF128" s="47"/>
      <c r="AG128" s="47"/>
      <c r="AH128" s="47"/>
      <c r="AI128" s="47"/>
      <c r="AJ128" s="47"/>
      <c r="AK128" s="47"/>
    </row>
    <row r="129" spans="29:37" x14ac:dyDescent="0.2">
      <c r="AC129" s="47"/>
      <c r="AD129" s="47"/>
      <c r="AE129" s="47"/>
      <c r="AF129" s="47"/>
      <c r="AG129" s="47"/>
      <c r="AH129" s="47"/>
      <c r="AI129" s="47"/>
      <c r="AJ129" s="47"/>
      <c r="AK129" s="47"/>
    </row>
    <row r="130" spans="29:37" x14ac:dyDescent="0.2">
      <c r="AC130" s="47"/>
      <c r="AD130" s="47"/>
      <c r="AE130" s="47"/>
      <c r="AF130" s="47"/>
      <c r="AG130" s="47"/>
      <c r="AH130" s="47"/>
      <c r="AI130" s="47"/>
      <c r="AJ130" s="47"/>
      <c r="AK130" s="47"/>
    </row>
    <row r="131" spans="29:37" x14ac:dyDescent="0.2">
      <c r="AC131" s="47"/>
      <c r="AD131" s="47"/>
      <c r="AE131" s="47"/>
      <c r="AF131" s="47"/>
      <c r="AG131" s="47"/>
      <c r="AH131" s="47"/>
      <c r="AI131" s="47"/>
      <c r="AJ131" s="47"/>
      <c r="AK131" s="47"/>
    </row>
    <row r="132" spans="29:37" x14ac:dyDescent="0.2">
      <c r="AC132" s="47"/>
      <c r="AD132" s="47"/>
      <c r="AE132" s="47"/>
      <c r="AF132" s="47"/>
      <c r="AG132" s="47"/>
      <c r="AH132" s="47"/>
      <c r="AI132" s="47"/>
      <c r="AJ132" s="47"/>
      <c r="AK132" s="47"/>
    </row>
    <row r="133" spans="29:37" x14ac:dyDescent="0.2">
      <c r="AC133" s="47"/>
      <c r="AD133" s="47"/>
      <c r="AE133" s="47"/>
      <c r="AF133" s="47"/>
      <c r="AG133" s="47"/>
      <c r="AH133" s="47"/>
      <c r="AI133" s="47"/>
      <c r="AJ133" s="47"/>
      <c r="AK133" s="47"/>
    </row>
    <row r="134" spans="29:37" x14ac:dyDescent="0.2">
      <c r="AC134" s="47"/>
      <c r="AD134" s="47"/>
      <c r="AE134" s="47"/>
      <c r="AF134" s="47"/>
      <c r="AG134" s="47"/>
      <c r="AH134" s="47"/>
      <c r="AI134" s="47"/>
      <c r="AJ134" s="47"/>
      <c r="AK134" s="47"/>
    </row>
    <row r="135" spans="29:37" x14ac:dyDescent="0.2">
      <c r="AC135" s="47"/>
      <c r="AD135" s="47"/>
      <c r="AE135" s="47"/>
      <c r="AF135" s="47"/>
      <c r="AG135" s="47"/>
      <c r="AH135" s="47"/>
      <c r="AI135" s="47"/>
      <c r="AJ135" s="47"/>
      <c r="AK135" s="47"/>
    </row>
    <row r="136" spans="29:37" x14ac:dyDescent="0.2">
      <c r="AC136" s="47"/>
      <c r="AD136" s="47"/>
      <c r="AE136" s="47"/>
      <c r="AF136" s="47"/>
      <c r="AG136" s="47"/>
      <c r="AH136" s="47"/>
      <c r="AI136" s="47"/>
      <c r="AJ136" s="47"/>
      <c r="AK136" s="47"/>
    </row>
    <row r="137" spans="29:37" x14ac:dyDescent="0.2">
      <c r="AC137" s="47"/>
      <c r="AD137" s="47"/>
      <c r="AE137" s="47"/>
      <c r="AF137" s="47"/>
      <c r="AG137" s="47"/>
      <c r="AH137" s="47"/>
      <c r="AI137" s="47"/>
      <c r="AJ137" s="47"/>
      <c r="AK137" s="47"/>
    </row>
    <row r="138" spans="29:37" x14ac:dyDescent="0.2">
      <c r="AC138" s="47"/>
      <c r="AD138" s="47"/>
      <c r="AE138" s="47"/>
      <c r="AF138" s="47"/>
      <c r="AG138" s="47"/>
      <c r="AH138" s="47"/>
      <c r="AI138" s="47"/>
      <c r="AJ138" s="47"/>
      <c r="AK138" s="47"/>
    </row>
    <row r="139" spans="29:37" x14ac:dyDescent="0.2">
      <c r="AC139" s="47"/>
      <c r="AD139" s="47"/>
      <c r="AE139" s="47"/>
      <c r="AF139" s="47"/>
      <c r="AG139" s="47"/>
      <c r="AH139" s="47"/>
      <c r="AI139" s="47"/>
      <c r="AJ139" s="47"/>
      <c r="AK139" s="47"/>
    </row>
    <row r="140" spans="29:37" x14ac:dyDescent="0.2">
      <c r="AC140" s="47"/>
      <c r="AD140" s="47"/>
      <c r="AE140" s="47"/>
      <c r="AF140" s="47"/>
      <c r="AG140" s="47"/>
      <c r="AH140" s="47"/>
      <c r="AI140" s="47"/>
      <c r="AJ140" s="47"/>
      <c r="AK140" s="47"/>
    </row>
    <row r="141" spans="29:37" x14ac:dyDescent="0.2">
      <c r="AC141" s="47"/>
      <c r="AD141" s="47"/>
      <c r="AE141" s="47"/>
      <c r="AF141" s="47"/>
      <c r="AG141" s="47"/>
      <c r="AH141" s="47"/>
      <c r="AI141" s="47"/>
      <c r="AJ141" s="47"/>
      <c r="AK141" s="47"/>
    </row>
    <row r="142" spans="29:37" x14ac:dyDescent="0.2">
      <c r="AC142" s="47"/>
      <c r="AD142" s="47"/>
      <c r="AE142" s="47"/>
      <c r="AF142" s="47"/>
      <c r="AG142" s="47"/>
      <c r="AH142" s="47"/>
      <c r="AI142" s="47"/>
      <c r="AJ142" s="47"/>
      <c r="AK142" s="47"/>
    </row>
    <row r="143" spans="29:37" x14ac:dyDescent="0.2">
      <c r="AC143" s="47"/>
      <c r="AD143" s="47"/>
      <c r="AE143" s="47"/>
      <c r="AF143" s="47"/>
      <c r="AG143" s="47"/>
      <c r="AH143" s="47"/>
      <c r="AI143" s="47"/>
      <c r="AJ143" s="47"/>
      <c r="AK143" s="47"/>
    </row>
    <row r="144" spans="29:37" x14ac:dyDescent="0.2">
      <c r="AC144" s="47"/>
      <c r="AD144" s="47"/>
      <c r="AE144" s="47"/>
      <c r="AF144" s="47"/>
      <c r="AG144" s="47"/>
      <c r="AH144" s="47"/>
      <c r="AI144" s="47"/>
      <c r="AJ144" s="47"/>
      <c r="AK144" s="47"/>
    </row>
    <row r="145" spans="29:37" x14ac:dyDescent="0.2">
      <c r="AC145" s="47"/>
      <c r="AD145" s="47"/>
      <c r="AE145" s="47"/>
      <c r="AF145" s="47"/>
      <c r="AG145" s="47"/>
      <c r="AH145" s="47"/>
      <c r="AI145" s="47"/>
      <c r="AJ145" s="47"/>
      <c r="AK145" s="47"/>
    </row>
    <row r="146" spans="29:37" x14ac:dyDescent="0.2">
      <c r="AC146" s="47"/>
      <c r="AD146" s="47"/>
      <c r="AE146" s="47"/>
      <c r="AF146" s="47"/>
      <c r="AG146" s="47"/>
      <c r="AH146" s="47"/>
      <c r="AI146" s="47"/>
      <c r="AJ146" s="47"/>
      <c r="AK146" s="47"/>
    </row>
    <row r="147" spans="29:37" x14ac:dyDescent="0.2">
      <c r="AC147" s="47"/>
      <c r="AD147" s="47"/>
      <c r="AE147" s="47"/>
      <c r="AF147" s="47"/>
      <c r="AG147" s="47"/>
      <c r="AH147" s="47"/>
      <c r="AI147" s="47"/>
      <c r="AJ147" s="47"/>
      <c r="AK147" s="47"/>
    </row>
    <row r="148" spans="29:37" x14ac:dyDescent="0.2">
      <c r="AC148" s="47"/>
      <c r="AD148" s="47"/>
      <c r="AE148" s="47"/>
      <c r="AF148" s="47"/>
      <c r="AG148" s="47"/>
      <c r="AH148" s="47"/>
      <c r="AI148" s="47"/>
      <c r="AJ148" s="47"/>
      <c r="AK148" s="47"/>
    </row>
    <row r="149" spans="29:37" x14ac:dyDescent="0.2">
      <c r="AC149" s="47"/>
      <c r="AD149" s="47"/>
      <c r="AE149" s="47"/>
      <c r="AF149" s="47"/>
      <c r="AG149" s="47"/>
      <c r="AH149" s="47"/>
      <c r="AI149" s="47"/>
      <c r="AJ149" s="47"/>
      <c r="AK149" s="47"/>
    </row>
    <row r="150" spans="29:37" x14ac:dyDescent="0.2">
      <c r="AC150" s="47"/>
      <c r="AD150" s="47"/>
      <c r="AE150" s="47"/>
      <c r="AF150" s="47"/>
      <c r="AG150" s="47"/>
      <c r="AH150" s="47"/>
      <c r="AI150" s="47"/>
      <c r="AJ150" s="47"/>
      <c r="AK150" s="47"/>
    </row>
    <row r="151" spans="29:37" x14ac:dyDescent="0.2">
      <c r="AC151" s="47"/>
      <c r="AD151" s="47"/>
      <c r="AE151" s="47"/>
      <c r="AF151" s="47"/>
      <c r="AG151" s="47"/>
      <c r="AH151" s="47"/>
      <c r="AI151" s="47"/>
      <c r="AJ151" s="47"/>
      <c r="AK151" s="47"/>
    </row>
    <row r="152" spans="29:37" x14ac:dyDescent="0.2">
      <c r="AC152" s="47"/>
      <c r="AD152" s="47"/>
      <c r="AE152" s="47"/>
      <c r="AF152" s="47"/>
      <c r="AG152" s="47"/>
      <c r="AH152" s="47"/>
      <c r="AI152" s="47"/>
      <c r="AJ152" s="47"/>
      <c r="AK152" s="47"/>
    </row>
    <row r="153" spans="29:37" x14ac:dyDescent="0.2">
      <c r="AC153" s="47"/>
      <c r="AD153" s="47"/>
      <c r="AE153" s="47"/>
      <c r="AF153" s="47"/>
      <c r="AG153" s="47"/>
      <c r="AH153" s="47"/>
      <c r="AI153" s="47"/>
      <c r="AJ153" s="47"/>
      <c r="AK153" s="47"/>
    </row>
    <row r="154" spans="29:37" x14ac:dyDescent="0.2">
      <c r="AC154" s="47"/>
      <c r="AD154" s="47"/>
      <c r="AE154" s="47"/>
      <c r="AF154" s="47"/>
      <c r="AG154" s="47"/>
      <c r="AH154" s="47"/>
      <c r="AI154" s="47"/>
      <c r="AJ154" s="47"/>
      <c r="AK154" s="47"/>
    </row>
    <row r="155" spans="29:37" x14ac:dyDescent="0.2">
      <c r="AC155" s="47"/>
      <c r="AD155" s="47"/>
      <c r="AE155" s="47"/>
      <c r="AF155" s="47"/>
      <c r="AG155" s="47"/>
      <c r="AH155" s="47"/>
      <c r="AI155" s="47"/>
      <c r="AJ155" s="47"/>
      <c r="AK155" s="47"/>
    </row>
    <row r="156" spans="29:37" x14ac:dyDescent="0.2">
      <c r="AC156" s="47"/>
      <c r="AD156" s="47"/>
      <c r="AE156" s="47"/>
      <c r="AF156" s="47"/>
      <c r="AG156" s="47"/>
      <c r="AH156" s="47"/>
      <c r="AI156" s="47"/>
      <c r="AJ156" s="47"/>
      <c r="AK156" s="47"/>
    </row>
    <row r="157" spans="29:37" x14ac:dyDescent="0.2">
      <c r="AC157" s="47"/>
      <c r="AD157" s="47"/>
      <c r="AE157" s="47"/>
      <c r="AF157" s="47"/>
      <c r="AG157" s="47"/>
      <c r="AH157" s="47"/>
      <c r="AI157" s="47"/>
      <c r="AJ157" s="47"/>
      <c r="AK157" s="47"/>
    </row>
    <row r="158" spans="29:37" x14ac:dyDescent="0.2">
      <c r="AC158" s="47"/>
      <c r="AD158" s="47"/>
      <c r="AE158" s="47"/>
      <c r="AF158" s="47"/>
      <c r="AG158" s="47"/>
      <c r="AH158" s="47"/>
      <c r="AI158" s="47"/>
      <c r="AJ158" s="47"/>
      <c r="AK158" s="47"/>
    </row>
    <row r="159" spans="29:37" x14ac:dyDescent="0.2">
      <c r="AC159" s="47"/>
      <c r="AD159" s="47"/>
      <c r="AE159" s="47"/>
      <c r="AF159" s="47"/>
      <c r="AG159" s="47"/>
      <c r="AH159" s="47"/>
      <c r="AI159" s="47"/>
      <c r="AJ159" s="47"/>
      <c r="AK159" s="47"/>
    </row>
    <row r="160" spans="29:37" x14ac:dyDescent="0.2">
      <c r="AC160" s="47"/>
      <c r="AD160" s="47"/>
      <c r="AE160" s="47"/>
      <c r="AF160" s="47"/>
      <c r="AG160" s="47"/>
      <c r="AH160" s="47"/>
      <c r="AI160" s="47"/>
      <c r="AJ160" s="47"/>
      <c r="AK160" s="47"/>
    </row>
    <row r="161" spans="29:37" x14ac:dyDescent="0.2">
      <c r="AC161" s="47"/>
      <c r="AD161" s="47"/>
      <c r="AE161" s="47"/>
      <c r="AF161" s="47"/>
      <c r="AG161" s="47"/>
      <c r="AH161" s="47"/>
      <c r="AI161" s="47"/>
      <c r="AJ161" s="47"/>
      <c r="AK161" s="47"/>
    </row>
    <row r="162" spans="29:37" x14ac:dyDescent="0.2">
      <c r="AC162" s="47"/>
      <c r="AD162" s="47"/>
      <c r="AE162" s="47"/>
      <c r="AF162" s="47"/>
      <c r="AG162" s="47"/>
      <c r="AH162" s="47"/>
      <c r="AI162" s="47"/>
      <c r="AJ162" s="47"/>
      <c r="AK162" s="47"/>
    </row>
    <row r="163" spans="29:37" x14ac:dyDescent="0.2">
      <c r="AC163" s="47"/>
      <c r="AD163" s="47"/>
      <c r="AE163" s="47"/>
      <c r="AF163" s="47"/>
      <c r="AG163" s="47"/>
      <c r="AH163" s="47"/>
      <c r="AI163" s="47"/>
      <c r="AJ163" s="47"/>
      <c r="AK163" s="47"/>
    </row>
    <row r="164" spans="29:37" x14ac:dyDescent="0.2">
      <c r="AC164" s="47"/>
      <c r="AD164" s="47"/>
      <c r="AE164" s="47"/>
      <c r="AF164" s="47"/>
      <c r="AG164" s="47"/>
      <c r="AH164" s="47"/>
      <c r="AI164" s="47"/>
      <c r="AJ164" s="47"/>
      <c r="AK164" s="47"/>
    </row>
    <row r="165" spans="29:37" x14ac:dyDescent="0.2">
      <c r="AC165" s="47"/>
      <c r="AD165" s="47"/>
      <c r="AE165" s="47"/>
      <c r="AF165" s="47"/>
      <c r="AG165" s="47"/>
      <c r="AH165" s="47"/>
      <c r="AI165" s="47"/>
      <c r="AJ165" s="47"/>
      <c r="AK165" s="47"/>
    </row>
    <row r="166" spans="29:37" x14ac:dyDescent="0.2">
      <c r="AC166" s="47"/>
      <c r="AD166" s="47"/>
      <c r="AE166" s="47"/>
      <c r="AF166" s="47"/>
      <c r="AG166" s="47"/>
      <c r="AH166" s="47"/>
      <c r="AI166" s="47"/>
      <c r="AJ166" s="47"/>
      <c r="AK166" s="47"/>
    </row>
    <row r="167" spans="29:37" x14ac:dyDescent="0.2">
      <c r="AC167" s="47"/>
      <c r="AD167" s="47"/>
      <c r="AE167" s="47"/>
      <c r="AF167" s="47"/>
      <c r="AG167" s="47"/>
      <c r="AH167" s="47"/>
      <c r="AI167" s="47"/>
      <c r="AJ167" s="47"/>
      <c r="AK167" s="47"/>
    </row>
    <row r="168" spans="29:37" x14ac:dyDescent="0.2">
      <c r="AC168" s="47"/>
      <c r="AD168" s="47"/>
      <c r="AE168" s="47"/>
      <c r="AF168" s="47"/>
      <c r="AG168" s="47"/>
      <c r="AH168" s="47"/>
      <c r="AI168" s="47"/>
      <c r="AJ168" s="47"/>
      <c r="AK168" s="47"/>
    </row>
    <row r="169" spans="29:37" x14ac:dyDescent="0.2">
      <c r="AC169" s="47"/>
      <c r="AD169" s="47"/>
      <c r="AE169" s="47"/>
      <c r="AF169" s="47"/>
      <c r="AG169" s="47"/>
      <c r="AH169" s="47"/>
      <c r="AI169" s="47"/>
      <c r="AJ169" s="47"/>
      <c r="AK169" s="47"/>
    </row>
    <row r="170" spans="29:37" x14ac:dyDescent="0.2">
      <c r="AC170" s="47"/>
      <c r="AD170" s="47"/>
      <c r="AE170" s="47"/>
      <c r="AF170" s="47"/>
      <c r="AG170" s="47"/>
      <c r="AH170" s="47"/>
      <c r="AI170" s="47"/>
      <c r="AJ170" s="47"/>
      <c r="AK170" s="47"/>
    </row>
    <row r="171" spans="29:37" x14ac:dyDescent="0.2">
      <c r="AC171" s="47"/>
      <c r="AD171" s="47"/>
      <c r="AE171" s="47"/>
      <c r="AF171" s="47"/>
      <c r="AG171" s="47"/>
      <c r="AH171" s="47"/>
      <c r="AI171" s="47"/>
      <c r="AJ171" s="47"/>
      <c r="AK171" s="47"/>
    </row>
    <row r="172" spans="29:37" x14ac:dyDescent="0.2">
      <c r="AC172" s="47"/>
      <c r="AD172" s="47"/>
      <c r="AE172" s="47"/>
      <c r="AF172" s="47"/>
      <c r="AG172" s="47"/>
      <c r="AH172" s="47"/>
      <c r="AI172" s="47"/>
      <c r="AJ172" s="47"/>
      <c r="AK172" s="47"/>
    </row>
    <row r="173" spans="29:37" x14ac:dyDescent="0.2">
      <c r="AC173" s="47"/>
      <c r="AD173" s="47"/>
      <c r="AE173" s="47"/>
      <c r="AF173" s="47"/>
      <c r="AG173" s="47"/>
      <c r="AH173" s="47"/>
      <c r="AI173" s="47"/>
      <c r="AJ173" s="47"/>
      <c r="AK173" s="47"/>
    </row>
    <row r="174" spans="29:37" x14ac:dyDescent="0.2">
      <c r="AC174" s="47"/>
      <c r="AD174" s="47"/>
      <c r="AE174" s="47"/>
      <c r="AF174" s="47"/>
      <c r="AG174" s="47"/>
      <c r="AH174" s="47"/>
      <c r="AI174" s="47"/>
      <c r="AJ174" s="47"/>
      <c r="AK174" s="47"/>
    </row>
    <row r="175" spans="29:37" x14ac:dyDescent="0.2">
      <c r="AC175" s="47"/>
      <c r="AD175" s="47"/>
      <c r="AE175" s="47"/>
      <c r="AF175" s="47"/>
      <c r="AG175" s="47"/>
      <c r="AH175" s="47"/>
      <c r="AI175" s="47"/>
      <c r="AJ175" s="47"/>
      <c r="AK175" s="47"/>
    </row>
    <row r="176" spans="29:37" x14ac:dyDescent="0.2">
      <c r="AC176" s="47"/>
      <c r="AD176" s="47"/>
      <c r="AE176" s="47"/>
      <c r="AF176" s="47"/>
      <c r="AG176" s="47"/>
      <c r="AH176" s="47"/>
      <c r="AI176" s="47"/>
      <c r="AJ176" s="47"/>
      <c r="AK176" s="47"/>
    </row>
    <row r="177" spans="29:37" x14ac:dyDescent="0.2">
      <c r="AC177" s="47"/>
      <c r="AD177" s="47"/>
      <c r="AE177" s="47"/>
      <c r="AF177" s="47"/>
      <c r="AG177" s="47"/>
      <c r="AH177" s="47"/>
      <c r="AI177" s="47"/>
      <c r="AJ177" s="47"/>
      <c r="AK177" s="47"/>
    </row>
    <row r="178" spans="29:37" x14ac:dyDescent="0.2">
      <c r="AC178" s="47"/>
      <c r="AD178" s="47"/>
      <c r="AE178" s="47"/>
      <c r="AF178" s="47"/>
      <c r="AG178" s="47"/>
      <c r="AH178" s="47"/>
      <c r="AI178" s="47"/>
      <c r="AJ178" s="47"/>
      <c r="AK178" s="47"/>
    </row>
    <row r="179" spans="29:37" x14ac:dyDescent="0.2">
      <c r="AC179" s="47"/>
      <c r="AD179" s="47"/>
      <c r="AE179" s="47"/>
      <c r="AF179" s="47"/>
      <c r="AG179" s="47"/>
      <c r="AH179" s="47"/>
      <c r="AI179" s="47"/>
      <c r="AJ179" s="47"/>
      <c r="AK179" s="47"/>
    </row>
    <row r="180" spans="29:37" x14ac:dyDescent="0.2">
      <c r="AC180" s="47"/>
      <c r="AD180" s="47"/>
      <c r="AE180" s="47"/>
      <c r="AF180" s="47"/>
      <c r="AG180" s="47"/>
      <c r="AH180" s="47"/>
      <c r="AI180" s="47"/>
      <c r="AJ180" s="47"/>
      <c r="AK180" s="47"/>
    </row>
    <row r="181" spans="29:37" x14ac:dyDescent="0.2">
      <c r="AC181" s="47"/>
      <c r="AD181" s="47"/>
      <c r="AE181" s="47"/>
      <c r="AF181" s="47"/>
      <c r="AG181" s="47"/>
      <c r="AH181" s="47"/>
      <c r="AI181" s="47"/>
      <c r="AJ181" s="47"/>
      <c r="AK181" s="47"/>
    </row>
    <row r="182" spans="29:37" x14ac:dyDescent="0.2">
      <c r="AC182" s="47"/>
      <c r="AD182" s="47"/>
      <c r="AE182" s="47"/>
      <c r="AF182" s="47"/>
      <c r="AG182" s="47"/>
      <c r="AH182" s="47"/>
      <c r="AI182" s="47"/>
      <c r="AJ182" s="47"/>
      <c r="AK182" s="47"/>
    </row>
    <row r="183" spans="29:37" x14ac:dyDescent="0.2">
      <c r="AC183" s="47"/>
      <c r="AD183" s="47"/>
      <c r="AE183" s="47"/>
      <c r="AF183" s="47"/>
      <c r="AG183" s="47"/>
      <c r="AH183" s="47"/>
      <c r="AI183" s="47"/>
      <c r="AJ183" s="47"/>
      <c r="AK183" s="47"/>
    </row>
    <row r="184" spans="29:37" x14ac:dyDescent="0.2">
      <c r="AC184" s="47"/>
      <c r="AD184" s="47"/>
      <c r="AE184" s="47"/>
      <c r="AF184" s="47"/>
      <c r="AG184" s="47"/>
      <c r="AH184" s="47"/>
      <c r="AI184" s="47"/>
      <c r="AJ184" s="47"/>
      <c r="AK184" s="47"/>
    </row>
    <row r="185" spans="29:37" x14ac:dyDescent="0.2">
      <c r="AC185" s="47"/>
      <c r="AD185" s="47"/>
      <c r="AE185" s="47"/>
      <c r="AF185" s="47"/>
      <c r="AG185" s="47"/>
      <c r="AH185" s="47"/>
      <c r="AI185" s="47"/>
      <c r="AJ185" s="47"/>
      <c r="AK185" s="47"/>
    </row>
  </sheetData>
  <sheetProtection algorithmName="SHA-512" hashValue="lLhZY99IB9F/mcSU6TB1qj4sOR4n+2oSSlTgiry/x1+79LathgUawHP2WbJKlPbPtaDM0ttR+e1trwwqbtAq8g==" saltValue="gZ2SYu5ue9sBQjvg5NnV/Q==" spinCount="100000" sheet="1" objects="1" scenarios="1"/>
  <mergeCells count="20">
    <mergeCell ref="O14:O16"/>
    <mergeCell ref="P14:P16"/>
    <mergeCell ref="Q14:Q16"/>
    <mergeCell ref="R14:R16"/>
    <mergeCell ref="S14:S16"/>
    <mergeCell ref="C8:G8"/>
    <mergeCell ref="C10:G10"/>
    <mergeCell ref="B14:B16"/>
    <mergeCell ref="C14:C16"/>
    <mergeCell ref="M14:M16"/>
    <mergeCell ref="D15:D16"/>
    <mergeCell ref="E15:E16"/>
    <mergeCell ref="F15:F16"/>
    <mergeCell ref="G15:G16"/>
    <mergeCell ref="H15:H16"/>
    <mergeCell ref="N14:N16"/>
    <mergeCell ref="I15:I16"/>
    <mergeCell ref="J15:J16"/>
    <mergeCell ref="K15:K16"/>
    <mergeCell ref="L15:L16"/>
  </mergeCells>
  <conditionalFormatting sqref="B17:S17">
    <cfRule type="expression" dxfId="1084" priority="93">
      <formula>$B$17="FERIADO"</formula>
    </cfRule>
    <cfRule type="expression" dxfId="1083" priority="62">
      <formula>$B$17="TERÇA-FEIRA"</formula>
    </cfRule>
    <cfRule type="expression" dxfId="1082" priority="61">
      <formula>$B$17="QUINTA-FEIRA"</formula>
    </cfRule>
    <cfRule type="expression" dxfId="1081" priority="154">
      <formula>$B$17="SÁBADO"</formula>
    </cfRule>
    <cfRule type="expression" dxfId="1080" priority="124">
      <formula>$B$17="DOMINGO"</formula>
    </cfRule>
  </conditionalFormatting>
  <conditionalFormatting sqref="B18:S18">
    <cfRule type="expression" dxfId="1079" priority="123">
      <formula>$B$18="DOMINGO"</formula>
    </cfRule>
    <cfRule type="expression" dxfId="1078" priority="92">
      <formula>$B$18="FERIADO"</formula>
    </cfRule>
    <cfRule type="expression" dxfId="1077" priority="60">
      <formula>$B$18="TERÇA-FEIRA"</formula>
    </cfRule>
    <cfRule type="expression" dxfId="1076" priority="59">
      <formula>$B$18="QUINTA-FEIRA"</formula>
    </cfRule>
    <cfRule type="expression" dxfId="1075" priority="153">
      <formula>$B$18="SÁBADO"</formula>
    </cfRule>
  </conditionalFormatting>
  <conditionalFormatting sqref="B19:S19">
    <cfRule type="expression" dxfId="1074" priority="58">
      <formula>$B$19="TERÇA-FEIRA"</formula>
    </cfRule>
    <cfRule type="expression" dxfId="1073" priority="122">
      <formula>$B$19="DOMINGO"</formula>
    </cfRule>
    <cfRule type="expression" dxfId="1072" priority="57">
      <formula>$B$19="QUINTA-FEIRA"</formula>
    </cfRule>
    <cfRule type="expression" dxfId="1071" priority="91">
      <formula>$B$19="FERIADO"</formula>
    </cfRule>
    <cfRule type="expression" dxfId="1070" priority="152">
      <formula>$B$19="SÁBADO"</formula>
    </cfRule>
  </conditionalFormatting>
  <conditionalFormatting sqref="B20:S20">
    <cfRule type="expression" dxfId="1069" priority="63">
      <formula>$B$20="FERIADO"</formula>
    </cfRule>
    <cfRule type="expression" dxfId="1068" priority="121">
      <formula>$B$20="DOMINGO"</formula>
    </cfRule>
    <cfRule type="expression" dxfId="1067" priority="56">
      <formula>$B$20="TERÇA-FEIRA"</formula>
    </cfRule>
    <cfRule type="expression" dxfId="1066" priority="55">
      <formula>$B$20="QUINTA-FEIRA"</formula>
    </cfRule>
    <cfRule type="expression" dxfId="1065" priority="151">
      <formula>$B$20="SÁBADO"</formula>
    </cfRule>
  </conditionalFormatting>
  <conditionalFormatting sqref="B21:S21">
    <cfRule type="expression" dxfId="1064" priority="53">
      <formula>$B$21="QUINTA-FEIRA"</formula>
    </cfRule>
    <cfRule type="expression" dxfId="1063" priority="120">
      <formula>$B$21="DOMINGO"</formula>
    </cfRule>
    <cfRule type="expression" dxfId="1062" priority="54">
      <formula>$B$21="TERÇA-FEIRA"</formula>
    </cfRule>
    <cfRule type="expression" dxfId="1061" priority="90">
      <formula>$B$21="FERIADO"</formula>
    </cfRule>
    <cfRule type="expression" dxfId="1060" priority="150">
      <formula>$B$21="SÁBADO"</formula>
    </cfRule>
  </conditionalFormatting>
  <conditionalFormatting sqref="B22:S22">
    <cfRule type="expression" dxfId="1059" priority="51">
      <formula>$B$22="QUINTA-FEIRA"</formula>
    </cfRule>
    <cfRule type="expression" dxfId="1058" priority="52">
      <formula>$B$22="TERÇA-FEIRA"</formula>
    </cfRule>
    <cfRule type="expression" dxfId="1057" priority="119">
      <formula>$B$22="DOMINGO"</formula>
    </cfRule>
    <cfRule type="expression" dxfId="1056" priority="155">
      <formula>$B$22="SÁBADO"</formula>
    </cfRule>
    <cfRule type="expression" dxfId="1055" priority="89">
      <formula>$B$22="FERIADO"</formula>
    </cfRule>
  </conditionalFormatting>
  <conditionalFormatting sqref="B23:S23">
    <cfRule type="expression" dxfId="1054" priority="88">
      <formula>$B$23="FERIADO"</formula>
    </cfRule>
    <cfRule type="expression" dxfId="1053" priority="49">
      <formula>$B$23="QUINTA-FEIRA"</formula>
    </cfRule>
    <cfRule type="expression" dxfId="1052" priority="149">
      <formula>$B$23="SÁBADO"</formula>
    </cfRule>
    <cfRule type="expression" dxfId="1051" priority="118">
      <formula>$B$23="DOMINGO"</formula>
    </cfRule>
    <cfRule type="expression" dxfId="1050" priority="50">
      <formula>$B$23="TERÇA-FEIRA"</formula>
    </cfRule>
  </conditionalFormatting>
  <conditionalFormatting sqref="B24:S24">
    <cfRule type="expression" dxfId="1049" priority="87">
      <formula>$B$24="FERIADO"</formula>
    </cfRule>
    <cfRule type="expression" dxfId="1048" priority="148">
      <formula>$B$24="SÁBADO"</formula>
    </cfRule>
    <cfRule type="expression" dxfId="1047" priority="117">
      <formula>$B$24="DOMINGO"</formula>
    </cfRule>
    <cfRule type="expression" dxfId="1046" priority="48">
      <formula>$B$24="TERÇA-FEIRA"</formula>
    </cfRule>
    <cfRule type="expression" dxfId="1045" priority="47">
      <formula>$B$24="QUINTA-FEIRA"</formula>
    </cfRule>
  </conditionalFormatting>
  <conditionalFormatting sqref="B25:S25">
    <cfRule type="expression" dxfId="1044" priority="46">
      <formula>$B$25="TERÇA-FEIRA"</formula>
    </cfRule>
    <cfRule type="expression" dxfId="1043" priority="45">
      <formula>$B$25="QUINTA-FEIRA"</formula>
    </cfRule>
    <cfRule type="expression" dxfId="1042" priority="116">
      <formula>$B$25="DOMINGO"</formula>
    </cfRule>
    <cfRule type="expression" dxfId="1041" priority="147">
      <formula>$B$25="SÁBADO"</formula>
    </cfRule>
    <cfRule type="expression" dxfId="1040" priority="86">
      <formula>$B$25="FERIADO"</formula>
    </cfRule>
  </conditionalFormatting>
  <conditionalFormatting sqref="B26:S26">
    <cfRule type="expression" dxfId="1039" priority="115">
      <formula>$B$26="DOMINGO"</formula>
    </cfRule>
    <cfRule type="expression" dxfId="1038" priority="146">
      <formula>$B$26="SÁBADO"</formula>
    </cfRule>
    <cfRule type="expression" dxfId="1037" priority="85">
      <formula>$B$26="FERIADO"</formula>
    </cfRule>
    <cfRule type="expression" dxfId="1036" priority="43">
      <formula>$B$26="QUINTA-FEIRA"</formula>
    </cfRule>
    <cfRule type="expression" dxfId="1035" priority="44">
      <formula>$B$26="TERÇA-FEIRA"</formula>
    </cfRule>
  </conditionalFormatting>
  <conditionalFormatting sqref="B27:S27">
    <cfRule type="expression" dxfId="1034" priority="42">
      <formula>$B$27="TERÇA-FEIRA"</formula>
    </cfRule>
    <cfRule type="expression" dxfId="1033" priority="145">
      <formula>$B$27="SÁBADO"</formula>
    </cfRule>
    <cfRule type="expression" dxfId="1032" priority="114">
      <formula>$B$27="DOMINGO"</formula>
    </cfRule>
    <cfRule type="expression" dxfId="1031" priority="41">
      <formula>$B$27="QUINTA-FEIRA"</formula>
    </cfRule>
    <cfRule type="expression" dxfId="1030" priority="84">
      <formula>$B$27="FERIADO"</formula>
    </cfRule>
  </conditionalFormatting>
  <conditionalFormatting sqref="B28:S28">
    <cfRule type="expression" dxfId="1029" priority="113">
      <formula>$B$28="DOMINGO"</formula>
    </cfRule>
    <cfRule type="expression" dxfId="1028" priority="144">
      <formula>$B$28="SÁBADO"</formula>
    </cfRule>
    <cfRule type="expression" dxfId="1027" priority="40">
      <formula>$B$28="TERÇA-FEIRA"</formula>
    </cfRule>
    <cfRule type="expression" dxfId="1026" priority="39">
      <formula>$B$28="QUINTA-FEIRA"</formula>
    </cfRule>
    <cfRule type="expression" dxfId="1025" priority="83">
      <formula>$B$28="FERIADO"</formula>
    </cfRule>
  </conditionalFormatting>
  <conditionalFormatting sqref="B29:S29">
    <cfRule type="expression" dxfId="1024" priority="112">
      <formula>$B$29="DOMINGO"</formula>
    </cfRule>
    <cfRule type="expression" dxfId="1023" priority="143">
      <formula>$B$29="SÁBADO"</formula>
    </cfRule>
    <cfRule type="expression" dxfId="1022" priority="38">
      <formula>$B$29="TERÇA-FEIRA"</formula>
    </cfRule>
    <cfRule type="expression" dxfId="1021" priority="37">
      <formula>$B$29="QUINTA-FEIRA"</formula>
    </cfRule>
    <cfRule type="expression" dxfId="1020" priority="82">
      <formula>$B$29="FERIADO"</formula>
    </cfRule>
  </conditionalFormatting>
  <conditionalFormatting sqref="B30:S30">
    <cfRule type="expression" dxfId="1019" priority="111">
      <formula>$B$30="DOMINGO"</formula>
    </cfRule>
    <cfRule type="expression" dxfId="1018" priority="142">
      <formula>$B$30="SÁBADO"</formula>
    </cfRule>
    <cfRule type="expression" dxfId="1017" priority="36">
      <formula>$B$30="TERÇA-FEIRA"</formula>
    </cfRule>
    <cfRule type="expression" dxfId="1016" priority="35">
      <formula>$B$30="QUINTA-FEIRA"</formula>
    </cfRule>
    <cfRule type="expression" dxfId="1015" priority="81">
      <formula>$B$30="FERIADO"</formula>
    </cfRule>
  </conditionalFormatting>
  <conditionalFormatting sqref="B31:S31">
    <cfRule type="expression" dxfId="1014" priority="141">
      <formula>$B$31="SÁBADO"</formula>
    </cfRule>
    <cfRule type="expression" dxfId="1013" priority="34">
      <formula>$B$31="TERÇA-FEIRA"</formula>
    </cfRule>
    <cfRule type="expression" dxfId="1012" priority="33">
      <formula>$B$31="QUINTA-FEIRA"</formula>
    </cfRule>
    <cfRule type="expression" dxfId="1011" priority="80">
      <formula>$B$31="FERIADO"</formula>
    </cfRule>
    <cfRule type="expression" dxfId="1010" priority="110">
      <formula>$B$31="DOMINGO"</formula>
    </cfRule>
  </conditionalFormatting>
  <conditionalFormatting sqref="B32:S32">
    <cfRule type="expression" dxfId="1009" priority="140">
      <formula>$B$32="SÁBADO"</formula>
    </cfRule>
    <cfRule type="expression" dxfId="1008" priority="32">
      <formula>$B$32="TERÇA-FEIRA"</formula>
    </cfRule>
    <cfRule type="expression" dxfId="1007" priority="31">
      <formula>$B$32="QUINTA-FEIRA"</formula>
    </cfRule>
    <cfRule type="expression" dxfId="1006" priority="79">
      <formula>$B$32="FERIADO"</formula>
    </cfRule>
    <cfRule type="expression" dxfId="1005" priority="109">
      <formula>$B$32="DOMINGO"</formula>
    </cfRule>
  </conditionalFormatting>
  <conditionalFormatting sqref="B33:S33">
    <cfRule type="expression" dxfId="1004" priority="29">
      <formula>$B$33="QUINTA-FEIRA"</formula>
    </cfRule>
    <cfRule type="expression" dxfId="1003" priority="30">
      <formula>$B$33="TERÇA-FEIRA"</formula>
    </cfRule>
    <cfRule type="expression" dxfId="1002" priority="78">
      <formula>$B$33="FERIADO"</formula>
    </cfRule>
    <cfRule type="expression" dxfId="1001" priority="108">
      <formula>$B$33="DOMINGO"</formula>
    </cfRule>
    <cfRule type="expression" dxfId="1000" priority="139">
      <formula>$B$33="SÁBADO"</formula>
    </cfRule>
  </conditionalFormatting>
  <conditionalFormatting sqref="B34:S34">
    <cfRule type="expression" dxfId="999" priority="138">
      <formula>$B$34="SÁBADO"</formula>
    </cfRule>
    <cfRule type="expression" dxfId="998" priority="107">
      <formula>$B$34="DOMINGO"</formula>
    </cfRule>
    <cfRule type="expression" dxfId="997" priority="77">
      <formula>$B$34="FERIADO"</formula>
    </cfRule>
    <cfRule type="expression" dxfId="996" priority="28">
      <formula>$B$34="TERÇA-FEIRA"</formula>
    </cfRule>
    <cfRule type="expression" dxfId="995" priority="27">
      <formula>$B$34="QUINTA-FEIRA"</formula>
    </cfRule>
  </conditionalFormatting>
  <conditionalFormatting sqref="B35:S35">
    <cfRule type="expression" dxfId="994" priority="76">
      <formula>$B$35="FERIADO"</formula>
    </cfRule>
    <cfRule type="expression" dxfId="993" priority="137">
      <formula>$B$35="SÁBADO"</formula>
    </cfRule>
    <cfRule type="expression" dxfId="992" priority="106">
      <formula>$B$35="DOMINGO"</formula>
    </cfRule>
    <cfRule type="expression" dxfId="991" priority="26">
      <formula>$B$35="TERÇA-FEIRA"</formula>
    </cfRule>
    <cfRule type="expression" dxfId="990" priority="25">
      <formula>$B$35="QUINTA-FEIRA"</formula>
    </cfRule>
  </conditionalFormatting>
  <conditionalFormatting sqref="B36:S36">
    <cfRule type="expression" dxfId="989" priority="75">
      <formula>$B$36="FERIADO"</formula>
    </cfRule>
    <cfRule type="expression" dxfId="988" priority="136">
      <formula>$B$36="SÁBADO"</formula>
    </cfRule>
    <cfRule type="expression" dxfId="987" priority="105">
      <formula>$B$36="DOMINGO"</formula>
    </cfRule>
    <cfRule type="expression" dxfId="986" priority="24">
      <formula>$B$36="TERÇA-FEIRA"</formula>
    </cfRule>
    <cfRule type="expression" dxfId="985" priority="23">
      <formula>$B$36="QUINTA-FEIRA"</formula>
    </cfRule>
  </conditionalFormatting>
  <conditionalFormatting sqref="B37:S37">
    <cfRule type="expression" dxfId="984" priority="21">
      <formula>$B$37="QUINTA-FEIRA"</formula>
    </cfRule>
    <cfRule type="expression" dxfId="983" priority="74">
      <formula>$B$37="FERIADO"</formula>
    </cfRule>
    <cfRule type="expression" dxfId="982" priority="135">
      <formula>$B$37="SÁBADO"</formula>
    </cfRule>
    <cfRule type="expression" dxfId="981" priority="104">
      <formula>$B$37="DOMINGO"</formula>
    </cfRule>
    <cfRule type="expression" dxfId="980" priority="22">
      <formula>$B$37="TERÇA-FEIRA"</formula>
    </cfRule>
  </conditionalFormatting>
  <conditionalFormatting sqref="B38:S38">
    <cfRule type="expression" dxfId="979" priority="19">
      <formula>$B$38="QUINTA-FEIRA"</formula>
    </cfRule>
    <cfRule type="expression" dxfId="978" priority="73">
      <formula>$B$38="FERIADO"</formula>
    </cfRule>
    <cfRule type="expression" dxfId="977" priority="20">
      <formula>$B$38="TERÇA-FEIRA"</formula>
    </cfRule>
    <cfRule type="expression" dxfId="976" priority="134">
      <formula>$B$38="SÁBADO"</formula>
    </cfRule>
    <cfRule type="expression" dxfId="975" priority="103">
      <formula>$B$38="DOMINGO"</formula>
    </cfRule>
  </conditionalFormatting>
  <conditionalFormatting sqref="B39:S39">
    <cfRule type="expression" dxfId="974" priority="102">
      <formula>$B$39="DOMINGO"</formula>
    </cfRule>
    <cfRule type="expression" dxfId="973" priority="18">
      <formula>$B$39="TERÇA-FEIRA"</formula>
    </cfRule>
    <cfRule type="expression" dxfId="972" priority="72">
      <formula>$B$39="FERIADO"</formula>
    </cfRule>
    <cfRule type="expression" dxfId="971" priority="17">
      <formula>$B$39="QUINTA-FEIRA"</formula>
    </cfRule>
    <cfRule type="expression" dxfId="970" priority="133">
      <formula>$B$39="SÁBADO"</formula>
    </cfRule>
  </conditionalFormatting>
  <conditionalFormatting sqref="B40:S40">
    <cfRule type="expression" dxfId="969" priority="15">
      <formula>$B$40="QUINTA-FEIRA"</formula>
    </cfRule>
    <cfRule type="expression" dxfId="968" priority="132">
      <formula>$B$40="SÁBADO"</formula>
    </cfRule>
    <cfRule type="expression" dxfId="967" priority="71">
      <formula>$B$40="FERIADO"</formula>
    </cfRule>
    <cfRule type="expression" dxfId="966" priority="101">
      <formula>$B$40="DOMINGO"</formula>
    </cfRule>
    <cfRule type="expression" dxfId="965" priority="16">
      <formula>$B$40="TERÇA-FEIRA"</formula>
    </cfRule>
  </conditionalFormatting>
  <conditionalFormatting sqref="B41:S41">
    <cfRule type="expression" dxfId="964" priority="131">
      <formula>$B$41="SÁBADO"</formula>
    </cfRule>
    <cfRule type="expression" dxfId="963" priority="14">
      <formula>$B$41="TERÇA-FEIRA"</formula>
    </cfRule>
    <cfRule type="expression" dxfId="962" priority="100">
      <formula>$B$41="DOMINGO"</formula>
    </cfRule>
    <cfRule type="expression" dxfId="961" priority="70">
      <formula>$B$41="FERIADO"</formula>
    </cfRule>
    <cfRule type="expression" dxfId="960" priority="13">
      <formula>$B$41="QUINTA-FEIRA"</formula>
    </cfRule>
  </conditionalFormatting>
  <conditionalFormatting sqref="B42:S42">
    <cfRule type="expression" dxfId="959" priority="69">
      <formula>$B$42="FERIADO"</formula>
    </cfRule>
    <cfRule type="expression" dxfId="958" priority="12">
      <formula>$B$42="TERÇA-FEIRA"</formula>
    </cfRule>
    <cfRule type="expression" dxfId="957" priority="130">
      <formula>$B$42="SÁBADO"</formula>
    </cfRule>
    <cfRule type="expression" dxfId="956" priority="11">
      <formula>$B$42="QUINTA-FEIRA"</formula>
    </cfRule>
    <cfRule type="expression" dxfId="955" priority="99">
      <formula>$B$42="DOMINGO"</formula>
    </cfRule>
  </conditionalFormatting>
  <conditionalFormatting sqref="B43:S43">
    <cfRule type="expression" dxfId="954" priority="68">
      <formula>$B$43="FERIADO"</formula>
    </cfRule>
    <cfRule type="expression" dxfId="953" priority="9">
      <formula>$B$43="QUINTA-FEIRA"</formula>
    </cfRule>
    <cfRule type="expression" dxfId="952" priority="10">
      <formula>$B$43="TERÇA-FEIRA"</formula>
    </cfRule>
    <cfRule type="expression" dxfId="951" priority="129">
      <formula>$B$43="SÁBADO"</formula>
    </cfRule>
    <cfRule type="expression" dxfId="950" priority="98">
      <formula>$B$43="DOMINGO"</formula>
    </cfRule>
  </conditionalFormatting>
  <conditionalFormatting sqref="B44:S44">
    <cfRule type="expression" dxfId="949" priority="67">
      <formula>$B$44="FERIADO"</formula>
    </cfRule>
    <cfRule type="expression" dxfId="948" priority="97">
      <formula>$B$44="DOMINGO"</formula>
    </cfRule>
    <cfRule type="expression" dxfId="947" priority="128">
      <formula>$B$44="SÁBADO"</formula>
    </cfRule>
    <cfRule type="expression" dxfId="946" priority="8">
      <formula>$B$44="TERÇA-FEIRA"</formula>
    </cfRule>
    <cfRule type="expression" dxfId="945" priority="7">
      <formula>$B$44="QUINTA-FEIRA"</formula>
    </cfRule>
  </conditionalFormatting>
  <conditionalFormatting sqref="B45:S45">
    <cfRule type="expression" dxfId="944" priority="6">
      <formula>$B$45="TERÇA-FEIRA"</formula>
    </cfRule>
    <cfRule type="expression" dxfId="943" priority="5">
      <formula>$B$45="QUINTA-FEIRA"</formula>
    </cfRule>
    <cfRule type="expression" dxfId="942" priority="127">
      <formula>$B$45="SÁBADO"</formula>
    </cfRule>
    <cfRule type="expression" dxfId="941" priority="66">
      <formula>$B$45="FERIADO"</formula>
    </cfRule>
    <cfRule type="expression" dxfId="940" priority="96">
      <formula>$B$45="DOMINGO"</formula>
    </cfRule>
  </conditionalFormatting>
  <conditionalFormatting sqref="B46:S46">
    <cfRule type="expression" dxfId="939" priority="95">
      <formula>$B$46="DOMINGO"</formula>
    </cfRule>
    <cfRule type="expression" dxfId="938" priority="3">
      <formula>$B$46="QUINTA-FEIRA"</formula>
    </cfRule>
    <cfRule type="expression" dxfId="937" priority="65">
      <formula>$B$46="FERIADO"</formula>
    </cfRule>
    <cfRule type="expression" dxfId="936" priority="126">
      <formula>$B$46="SÁBADO"</formula>
    </cfRule>
    <cfRule type="expression" dxfId="935" priority="4">
      <formula>$B$46="TERÇA-FEIRA"</formula>
    </cfRule>
  </conditionalFormatting>
  <conditionalFormatting sqref="B47:S47">
    <cfRule type="expression" dxfId="934" priority="125">
      <formula>$B$47="SÁBADO"</formula>
    </cfRule>
    <cfRule type="expression" dxfId="933" priority="2">
      <formula>$B$47="TERÇA-FEIRA"</formula>
    </cfRule>
    <cfRule type="expression" dxfId="932" priority="1">
      <formula>$B$47="QUINTA-FEIRA"</formula>
    </cfRule>
    <cfRule type="expression" dxfId="931" priority="64">
      <formula>$B$47="FERIADO"</formula>
    </cfRule>
    <cfRule type="expression" dxfId="930" priority="94">
      <formula>$B$47="DOMINGO"</formula>
    </cfRule>
  </conditionalFormatting>
  <pageMargins left="0.23622047244094488" right="0.23622047244094488" top="0.19685039370078741" bottom="0.19685039370078741" header="0.31496062992125984" footer="0.31496062992125984"/>
  <pageSetup paperSize="9"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C798F-79E2-4E71-B39C-05366DF5D132}">
  <dimension ref="A2:AK185"/>
  <sheetViews>
    <sheetView showGridLines="0" zoomScaleNormal="100" workbookViewId="0">
      <selection activeCell="C8" sqref="C8:G8"/>
    </sheetView>
  </sheetViews>
  <sheetFormatPr defaultColWidth="9.140625" defaultRowHeight="11.25" x14ac:dyDescent="0.2"/>
  <cols>
    <col min="1" max="1" width="9.140625" style="6"/>
    <col min="2" max="2" width="14.5703125" style="5" customWidth="1"/>
    <col min="3" max="3" width="5.7109375" style="5" customWidth="1"/>
    <col min="4" max="5" width="8.7109375" style="8" customWidth="1"/>
    <col min="6" max="6" width="7.5703125" style="8" customWidth="1"/>
    <col min="7" max="8" width="8.7109375" style="8" customWidth="1"/>
    <col min="9" max="9" width="10" style="6" customWidth="1"/>
    <col min="10" max="12" width="9.85546875" style="6" customWidth="1"/>
    <col min="13" max="13" width="10.5703125" style="6" customWidth="1"/>
    <col min="14" max="14" width="9.42578125" style="6" customWidth="1"/>
    <col min="15" max="15" width="14.28515625" style="6" customWidth="1"/>
    <col min="16" max="16" width="13.85546875" style="6" customWidth="1"/>
    <col min="17" max="18" width="9.5703125" style="6" customWidth="1"/>
    <col min="19" max="19" width="8.7109375" style="6" customWidth="1"/>
    <col min="20" max="20" width="4.85546875" style="84" bestFit="1" customWidth="1"/>
    <col min="21" max="21" width="3.28515625" style="84" customWidth="1"/>
    <col min="22" max="22" width="22.85546875" style="53" customWidth="1"/>
    <col min="23" max="23" width="15.5703125" style="84" customWidth="1"/>
    <col min="24" max="24" width="22.85546875" style="84" customWidth="1"/>
    <col min="25" max="25" width="14" style="53" customWidth="1"/>
    <col min="26" max="26" width="9.140625" style="53"/>
    <col min="27" max="27" width="11.28515625" style="53" customWidth="1"/>
    <col min="28" max="28" width="9.140625" style="53"/>
    <col min="29" max="16384" width="9.140625" style="6"/>
  </cols>
  <sheetData>
    <row r="2" spans="2:37" ht="13.5" customHeight="1" x14ac:dyDescent="0.2"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11"/>
      <c r="U2" s="11"/>
      <c r="V2" s="11"/>
      <c r="W2" s="11"/>
      <c r="X2" s="11"/>
      <c r="Y2" s="11"/>
    </row>
    <row r="3" spans="2:37" ht="13.5" customHeight="1" x14ac:dyDescent="0.2">
      <c r="C3" s="58" t="s">
        <v>20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7"/>
      <c r="S3" s="57"/>
      <c r="T3" s="12"/>
      <c r="U3" s="12"/>
      <c r="V3" s="11"/>
      <c r="W3" s="11"/>
      <c r="X3" s="11"/>
      <c r="Y3" s="11"/>
    </row>
    <row r="4" spans="2:37" ht="13.5" customHeight="1" x14ac:dyDescent="0.2">
      <c r="C4" s="14"/>
      <c r="D4" s="14"/>
      <c r="E4" s="10"/>
      <c r="F4" s="24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3"/>
      <c r="S4" s="13"/>
      <c r="T4" s="68"/>
      <c r="U4" s="68"/>
      <c r="V4" s="11"/>
      <c r="W4" s="12"/>
      <c r="X4" s="11"/>
      <c r="Y4" s="11"/>
    </row>
    <row r="5" spans="2:37" ht="13.5" customHeight="1" x14ac:dyDescent="0.2">
      <c r="C5" s="14"/>
      <c r="D5" s="14"/>
      <c r="E5" s="10"/>
      <c r="F5" s="24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3"/>
      <c r="S5" s="13"/>
      <c r="T5" s="68"/>
      <c r="U5" s="68"/>
      <c r="V5" s="11"/>
      <c r="W5" s="12"/>
      <c r="X5" s="11"/>
      <c r="Y5" s="11"/>
    </row>
    <row r="6" spans="2:37" ht="13.5" customHeight="1" x14ac:dyDescent="0.2">
      <c r="C6" s="14"/>
      <c r="D6" s="14"/>
      <c r="E6" s="10"/>
      <c r="F6" s="24"/>
      <c r="G6" s="10"/>
      <c r="H6" s="10"/>
      <c r="I6" s="89"/>
      <c r="J6" s="89"/>
      <c r="K6" s="89"/>
      <c r="L6" s="89"/>
      <c r="M6" s="10"/>
      <c r="N6" s="10"/>
      <c r="O6" s="10"/>
      <c r="P6" s="10"/>
      <c r="Q6" s="10"/>
      <c r="R6" s="13"/>
      <c r="S6" s="13"/>
      <c r="T6" s="68"/>
      <c r="U6" s="68"/>
      <c r="V6" s="11"/>
      <c r="W6" s="12"/>
      <c r="X6" s="11"/>
      <c r="Y6" s="11"/>
    </row>
    <row r="7" spans="2:37" ht="13.5" customHeight="1" x14ac:dyDescent="0.2">
      <c r="C7" s="14"/>
      <c r="D7" s="14"/>
      <c r="E7" s="10"/>
      <c r="F7" s="2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3"/>
      <c r="S7" s="13"/>
      <c r="T7" s="68"/>
      <c r="U7" s="68"/>
      <c r="V7" s="11"/>
      <c r="W7" s="12"/>
      <c r="X7" s="11"/>
      <c r="Y7" s="11"/>
    </row>
    <row r="8" spans="2:37" ht="13.5" customHeight="1" x14ac:dyDescent="0.2">
      <c r="B8" s="90" t="s">
        <v>35</v>
      </c>
      <c r="C8" s="94"/>
      <c r="D8" s="94"/>
      <c r="E8" s="94"/>
      <c r="F8" s="94"/>
      <c r="G8" s="94"/>
      <c r="H8" s="46"/>
      <c r="I8" s="46"/>
      <c r="O8" s="23"/>
      <c r="R8" s="15"/>
      <c r="S8" s="15"/>
      <c r="T8" s="68"/>
      <c r="U8" s="68"/>
      <c r="V8" s="11"/>
      <c r="Y8" s="11"/>
    </row>
    <row r="9" spans="2:37" ht="6.75" customHeight="1" x14ac:dyDescent="0.2">
      <c r="B9" s="90"/>
      <c r="C9" s="56"/>
      <c r="D9" s="56"/>
      <c r="E9" s="56"/>
      <c r="F9" s="56"/>
      <c r="G9" s="56"/>
      <c r="H9" s="46"/>
      <c r="I9" s="46"/>
      <c r="O9" s="23"/>
      <c r="R9" s="15"/>
      <c r="S9" s="15"/>
      <c r="T9" s="68"/>
      <c r="U9" s="68"/>
      <c r="V9" s="11"/>
      <c r="Y9" s="11"/>
    </row>
    <row r="10" spans="2:37" ht="13.5" customHeight="1" x14ac:dyDescent="0.2">
      <c r="B10" s="90" t="s">
        <v>36</v>
      </c>
      <c r="C10" s="94"/>
      <c r="D10" s="94"/>
      <c r="E10" s="94"/>
      <c r="F10" s="94"/>
      <c r="G10" s="94"/>
      <c r="H10" s="46"/>
      <c r="K10" s="91" t="s">
        <v>29</v>
      </c>
      <c r="L10" s="92"/>
      <c r="M10" s="92"/>
      <c r="N10" s="92"/>
      <c r="O10" s="92"/>
      <c r="P10" s="92"/>
      <c r="Q10" s="92"/>
      <c r="R10" s="92"/>
      <c r="S10" s="92"/>
      <c r="T10" s="68"/>
      <c r="U10" s="68"/>
      <c r="V10" s="11"/>
      <c r="W10" s="11"/>
      <c r="X10" s="11"/>
      <c r="Y10" s="11"/>
    </row>
    <row r="11" spans="2:37" ht="6.75" customHeight="1" x14ac:dyDescent="0.2">
      <c r="B11" s="90"/>
      <c r="C11" s="56"/>
      <c r="D11" s="56"/>
      <c r="E11" s="56"/>
      <c r="F11" s="55"/>
      <c r="G11" s="23"/>
      <c r="H11" s="46"/>
      <c r="I11" s="46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68"/>
      <c r="U11" s="68"/>
      <c r="V11" s="11"/>
      <c r="W11" s="11"/>
      <c r="X11" s="11"/>
      <c r="Y11" s="11"/>
    </row>
    <row r="12" spans="2:37" ht="13.5" customHeight="1" x14ac:dyDescent="0.2">
      <c r="B12" s="90" t="s">
        <v>37</v>
      </c>
      <c r="C12" s="54" t="s">
        <v>46</v>
      </c>
      <c r="F12" s="54"/>
      <c r="G12" s="54"/>
      <c r="H12" s="54"/>
      <c r="I12" s="54"/>
      <c r="J12" s="54"/>
      <c r="K12" s="54"/>
      <c r="L12" s="54"/>
      <c r="M12" s="54"/>
      <c r="N12" s="54"/>
      <c r="O12" s="54"/>
      <c r="R12" s="15"/>
      <c r="S12" s="15"/>
      <c r="T12" s="68"/>
      <c r="U12" s="68"/>
      <c r="V12" s="11"/>
      <c r="W12" s="11"/>
      <c r="X12" s="11"/>
      <c r="Y12" s="11"/>
      <c r="AC12" s="47"/>
      <c r="AD12" s="47"/>
      <c r="AE12" s="47"/>
      <c r="AF12" s="47"/>
      <c r="AG12" s="47"/>
      <c r="AH12" s="47"/>
      <c r="AI12" s="47"/>
      <c r="AJ12" s="47"/>
      <c r="AK12" s="47"/>
    </row>
    <row r="13" spans="2:37" ht="13.5" customHeight="1" thickBot="1" x14ac:dyDescent="0.25">
      <c r="B13" s="68"/>
      <c r="C13" s="68"/>
      <c r="D13" s="69"/>
      <c r="E13" s="68"/>
      <c r="F13" s="70"/>
      <c r="G13" s="68"/>
      <c r="H13" s="68"/>
      <c r="I13" s="71">
        <v>0</v>
      </c>
      <c r="J13" s="69"/>
      <c r="K13" s="69"/>
      <c r="L13" s="69"/>
      <c r="M13" s="72">
        <v>4.0972222222222222E-2</v>
      </c>
      <c r="N13" s="73">
        <v>4.1666666666666664E-2</v>
      </c>
      <c r="O13" s="11"/>
      <c r="P13" s="72">
        <v>8.3333333333333329E-2</v>
      </c>
      <c r="Q13" s="73">
        <v>0.25</v>
      </c>
      <c r="R13" s="69">
        <v>0.33263888888888887</v>
      </c>
      <c r="S13" s="69">
        <v>0.33333333333333331</v>
      </c>
      <c r="T13" s="68"/>
      <c r="U13" s="68"/>
      <c r="V13" s="11"/>
      <c r="W13" s="11"/>
      <c r="X13" s="11"/>
      <c r="Y13" s="11"/>
      <c r="AC13" s="47"/>
      <c r="AD13" s="47"/>
      <c r="AE13" s="47"/>
      <c r="AF13" s="47"/>
      <c r="AG13" s="47"/>
      <c r="AH13" s="47"/>
      <c r="AI13" s="47"/>
      <c r="AJ13" s="47"/>
      <c r="AK13" s="47"/>
    </row>
    <row r="14" spans="2:37" ht="13.5" customHeight="1" x14ac:dyDescent="0.2">
      <c r="B14" s="95" t="s">
        <v>28</v>
      </c>
      <c r="C14" s="103" t="s">
        <v>0</v>
      </c>
      <c r="D14" s="62" t="s">
        <v>1</v>
      </c>
      <c r="E14" s="63"/>
      <c r="F14" s="65"/>
      <c r="G14" s="62" t="s">
        <v>2</v>
      </c>
      <c r="H14" s="63"/>
      <c r="I14" s="64"/>
      <c r="J14" s="62" t="s">
        <v>33</v>
      </c>
      <c r="K14" s="63"/>
      <c r="L14" s="64"/>
      <c r="M14" s="119" t="s">
        <v>17</v>
      </c>
      <c r="N14" s="117" t="s">
        <v>3</v>
      </c>
      <c r="O14" s="125" t="s">
        <v>22</v>
      </c>
      <c r="P14" s="128" t="s">
        <v>16</v>
      </c>
      <c r="Q14" s="122" t="s">
        <v>23</v>
      </c>
      <c r="R14" s="100" t="s">
        <v>21</v>
      </c>
      <c r="S14" s="106" t="s">
        <v>34</v>
      </c>
      <c r="T14" s="12"/>
      <c r="U14" s="12"/>
      <c r="V14" s="11"/>
      <c r="W14" s="11"/>
      <c r="X14" s="85"/>
      <c r="Y14" s="11"/>
      <c r="AC14" s="47"/>
      <c r="AD14" s="47"/>
      <c r="AE14" s="47"/>
      <c r="AF14" s="47"/>
      <c r="AG14" s="47"/>
      <c r="AH14" s="47"/>
      <c r="AI14" s="47"/>
      <c r="AJ14" s="47"/>
      <c r="AK14" s="47"/>
    </row>
    <row r="15" spans="2:37" ht="13.5" customHeight="1" x14ac:dyDescent="0.2">
      <c r="B15" s="96"/>
      <c r="C15" s="104"/>
      <c r="D15" s="109" t="s">
        <v>4</v>
      </c>
      <c r="E15" s="115" t="s">
        <v>5</v>
      </c>
      <c r="F15" s="111" t="s">
        <v>24</v>
      </c>
      <c r="G15" s="113" t="s">
        <v>4</v>
      </c>
      <c r="H15" s="115" t="s">
        <v>5</v>
      </c>
      <c r="I15" s="98" t="s">
        <v>24</v>
      </c>
      <c r="J15" s="113" t="s">
        <v>4</v>
      </c>
      <c r="K15" s="115" t="s">
        <v>5</v>
      </c>
      <c r="L15" s="98" t="s">
        <v>24</v>
      </c>
      <c r="M15" s="120"/>
      <c r="N15" s="118"/>
      <c r="O15" s="126"/>
      <c r="P15" s="129"/>
      <c r="Q15" s="123" t="s">
        <v>6</v>
      </c>
      <c r="R15" s="101"/>
      <c r="S15" s="107" t="s">
        <v>7</v>
      </c>
      <c r="T15" s="12"/>
      <c r="U15" s="12"/>
      <c r="V15" s="11"/>
      <c r="W15" s="11"/>
      <c r="X15" s="11"/>
      <c r="Y15" s="11"/>
      <c r="AC15" s="47"/>
      <c r="AD15" s="47"/>
      <c r="AE15" s="47"/>
      <c r="AF15" s="47"/>
      <c r="AG15" s="47"/>
      <c r="AH15" s="47"/>
      <c r="AI15" s="47"/>
      <c r="AJ15" s="47"/>
      <c r="AK15" s="47"/>
    </row>
    <row r="16" spans="2:37" ht="13.5" customHeight="1" thickBot="1" x14ac:dyDescent="0.25">
      <c r="B16" s="97"/>
      <c r="C16" s="105"/>
      <c r="D16" s="110"/>
      <c r="E16" s="116"/>
      <c r="F16" s="112"/>
      <c r="G16" s="114"/>
      <c r="H16" s="116"/>
      <c r="I16" s="99"/>
      <c r="J16" s="114"/>
      <c r="K16" s="116"/>
      <c r="L16" s="99"/>
      <c r="M16" s="121"/>
      <c r="N16" s="99"/>
      <c r="O16" s="127"/>
      <c r="P16" s="130"/>
      <c r="Q16" s="124" t="s">
        <v>8</v>
      </c>
      <c r="R16" s="102"/>
      <c r="S16" s="108"/>
      <c r="T16" s="12"/>
      <c r="U16" s="12"/>
      <c r="V16" s="12"/>
      <c r="W16" s="12"/>
      <c r="X16" s="12"/>
      <c r="Y16" s="11"/>
      <c r="AC16" s="47"/>
      <c r="AD16" s="47"/>
      <c r="AE16" s="47"/>
      <c r="AF16" s="47"/>
      <c r="AG16" s="47"/>
      <c r="AH16" s="47"/>
      <c r="AI16" s="47"/>
      <c r="AJ16" s="47"/>
      <c r="AK16" s="47"/>
    </row>
    <row r="17" spans="2:37" ht="13.5" customHeight="1" x14ac:dyDescent="0.2">
      <c r="B17" s="27" t="s">
        <v>12</v>
      </c>
      <c r="C17" s="49">
        <v>1</v>
      </c>
      <c r="D17" s="29">
        <v>0</v>
      </c>
      <c r="E17" s="30">
        <v>0</v>
      </c>
      <c r="F17" s="31">
        <f t="shared" ref="F17:F24" si="0">IF(E17&gt;D17,SUM(E17-D17),$I$13)</f>
        <v>0</v>
      </c>
      <c r="G17" s="29">
        <v>0</v>
      </c>
      <c r="H17" s="30">
        <v>0</v>
      </c>
      <c r="I17" s="32">
        <f t="shared" ref="I17:I32" si="1">IF(H17&gt;G17,SUM(H17-G17),$I$13)</f>
        <v>0</v>
      </c>
      <c r="J17" s="29">
        <v>0</v>
      </c>
      <c r="K17" s="30">
        <v>0</v>
      </c>
      <c r="L17" s="32">
        <f>IF(K17&gt;J17,SUM(K17-J17),$I$13)</f>
        <v>0</v>
      </c>
      <c r="M17" s="33">
        <f>IF(AND(E17&gt;$I$13,G17&gt;$I$13,H17&gt;$I$13,J17&gt;$I$13),(J17-H17)+(G17-E17),IF(AND(E17&gt;$I$13,G17&gt;$I$13),G17-E17,(IF(AND(H17&gt;0,J17&gt;0),J17-H17,$I$13))))</f>
        <v>0</v>
      </c>
      <c r="N17" s="34">
        <f>(E17-D17)+(H17-G17)+(K17-J17)</f>
        <v>0</v>
      </c>
      <c r="O17" s="66">
        <f t="shared" ref="O17:O47" si="2">IF(OR(B17="SÁBADO",B17="DOMINGO",B17="FERIADO"),$I$13,IF(N17&gt;=$S$13,$P$13,IF(AND(N17&lt;=$S$13,N17&gt;$Q$13),N17-$Q$13,$I$13)))</f>
        <v>0</v>
      </c>
      <c r="P17" s="32" t="str">
        <f>IF(T17&lt;=0,"0:00",N17-$S$13)</f>
        <v>0:00</v>
      </c>
      <c r="Q17" s="50" t="str">
        <f t="shared" ref="Q17:Q47" si="3">IF(B17="SÁBADO",N17,IF(B17="DOMINGO",N17,IF(B17="FERIADO",N17,P17)))</f>
        <v>0:00</v>
      </c>
      <c r="R17" s="51">
        <f t="shared" ref="R17:R47" si="4">IF(W17&lt;$I$13,$I$13,IF(AND(N17&gt;=$S$13,M17&lt;=$M$13),W17,Q17))</f>
        <v>0</v>
      </c>
      <c r="S17" s="35">
        <f>R17</f>
        <v>0</v>
      </c>
      <c r="T17" s="86">
        <f t="shared" ref="T17:T45" si="5">N17-$S$13</f>
        <v>-0.33333333333333331</v>
      </c>
      <c r="U17" s="86"/>
      <c r="V17" s="87">
        <f t="shared" ref="V17:V47" si="6">$Q$13-N17</f>
        <v>0.25</v>
      </c>
      <c r="W17" s="86">
        <f t="shared" ref="W17:W47" si="7">IF(AND(N17&gt;=$S$13,M17&gt;$M$13),Q17,Q17-($N$13-M17))</f>
        <v>-4.1666666666666664E-2</v>
      </c>
      <c r="X17" s="11"/>
      <c r="Y17" s="74">
        <f t="shared" ref="Y17:Y47" si="8">IF(G17&gt;0,G17-E17,$I$13)</f>
        <v>0</v>
      </c>
      <c r="Z17" s="74">
        <f t="shared" ref="Z17:Z47" si="9">IF(J17&gt;0,J17-H17,$I$13)</f>
        <v>0</v>
      </c>
      <c r="AA17" s="75">
        <f>Y17+Z17</f>
        <v>0</v>
      </c>
      <c r="AC17" s="47"/>
      <c r="AD17" s="47"/>
      <c r="AE17" s="47"/>
      <c r="AF17" s="47"/>
      <c r="AG17" s="47"/>
      <c r="AH17" s="47"/>
      <c r="AI17" s="47"/>
      <c r="AJ17" s="47"/>
      <c r="AK17" s="47"/>
    </row>
    <row r="18" spans="2:37" ht="13.5" customHeight="1" x14ac:dyDescent="0.2">
      <c r="B18" s="27" t="s">
        <v>13</v>
      </c>
      <c r="C18" s="28">
        <v>2</v>
      </c>
      <c r="D18" s="29">
        <v>0</v>
      </c>
      <c r="E18" s="30">
        <v>0</v>
      </c>
      <c r="F18" s="31">
        <f t="shared" si="0"/>
        <v>0</v>
      </c>
      <c r="G18" s="29">
        <v>0</v>
      </c>
      <c r="H18" s="30">
        <v>0</v>
      </c>
      <c r="I18" s="32">
        <f t="shared" si="1"/>
        <v>0</v>
      </c>
      <c r="J18" s="29">
        <v>0</v>
      </c>
      <c r="K18" s="30">
        <v>0</v>
      </c>
      <c r="L18" s="32">
        <f>IF(K18&gt;J18,SUM(K18-J18),$I$13)</f>
        <v>0</v>
      </c>
      <c r="M18" s="33">
        <f t="shared" ref="M18:M38" si="10">IF(AND(E18&gt;$I$13,G18&gt;$I$13,H18&gt;$I$13,J18&gt;$I$13),(J18-H18)+(G18-E18),IF(AND(E18&gt;$I$13,G18&gt;$I$13),G18-E18,(IF(AND(H18&gt;0,J18&gt;0),J18-H18,$I$13))))</f>
        <v>0</v>
      </c>
      <c r="N18" s="34">
        <f t="shared" ref="N18:N47" si="11">(E18-D18)+(H18-G18)+(K18-J18)</f>
        <v>0</v>
      </c>
      <c r="O18" s="34">
        <f t="shared" si="2"/>
        <v>0</v>
      </c>
      <c r="P18" s="32" t="str">
        <f t="shared" ref="P18:P47" si="12">IF(T18&lt;=0,"0:00",N18-$S$13)</f>
        <v>0:00</v>
      </c>
      <c r="Q18" s="34" t="str">
        <f t="shared" si="3"/>
        <v>0:00</v>
      </c>
      <c r="R18" s="32">
        <f t="shared" si="4"/>
        <v>0</v>
      </c>
      <c r="S18" s="35">
        <f t="shared" ref="S18:S47" si="13">R18</f>
        <v>0</v>
      </c>
      <c r="T18" s="86">
        <f t="shared" si="5"/>
        <v>-0.33333333333333331</v>
      </c>
      <c r="U18" s="86"/>
      <c r="V18" s="87">
        <f t="shared" si="6"/>
        <v>0.25</v>
      </c>
      <c r="W18" s="86">
        <f t="shared" si="7"/>
        <v>-4.1666666666666664E-2</v>
      </c>
      <c r="X18" s="86">
        <f t="shared" ref="X18:X47" si="14">IF(W18&lt;$I$13,$I$13,IF(AND(N18&gt;=$S$13,M18&gt;$M$13),W18,Q18))</f>
        <v>0</v>
      </c>
      <c r="Y18" s="74">
        <f t="shared" si="8"/>
        <v>0</v>
      </c>
      <c r="Z18" s="74">
        <f t="shared" si="9"/>
        <v>0</v>
      </c>
      <c r="AA18" s="75">
        <f t="shared" ref="AA18:AA47" si="15">Y18+Z18</f>
        <v>0</v>
      </c>
      <c r="AC18" s="47"/>
      <c r="AD18" s="47"/>
      <c r="AE18" s="47"/>
      <c r="AF18" s="47"/>
      <c r="AG18" s="47"/>
      <c r="AH18" s="47"/>
      <c r="AI18" s="47"/>
      <c r="AJ18" s="47"/>
      <c r="AK18" s="47"/>
    </row>
    <row r="19" spans="2:37" ht="13.5" customHeight="1" x14ac:dyDescent="0.2">
      <c r="B19" s="27" t="s">
        <v>14</v>
      </c>
      <c r="C19" s="28">
        <v>3</v>
      </c>
      <c r="D19" s="29">
        <v>0</v>
      </c>
      <c r="E19" s="30">
        <v>0</v>
      </c>
      <c r="F19" s="31">
        <f t="shared" si="0"/>
        <v>0</v>
      </c>
      <c r="G19" s="29">
        <v>0</v>
      </c>
      <c r="H19" s="30">
        <v>0</v>
      </c>
      <c r="I19" s="32">
        <f t="shared" si="1"/>
        <v>0</v>
      </c>
      <c r="J19" s="29">
        <v>0</v>
      </c>
      <c r="K19" s="30">
        <v>0</v>
      </c>
      <c r="L19" s="32">
        <f t="shared" ref="L19" si="16">IF(K19&gt;J19,SUM(K19-J19),$I$13)</f>
        <v>0</v>
      </c>
      <c r="M19" s="33">
        <f t="shared" si="10"/>
        <v>0</v>
      </c>
      <c r="N19" s="34">
        <f t="shared" si="11"/>
        <v>0</v>
      </c>
      <c r="O19" s="34">
        <f t="shared" si="2"/>
        <v>0</v>
      </c>
      <c r="P19" s="32" t="str">
        <f t="shared" si="12"/>
        <v>0:00</v>
      </c>
      <c r="Q19" s="34" t="str">
        <f t="shared" si="3"/>
        <v>0:00</v>
      </c>
      <c r="R19" s="32">
        <f t="shared" si="4"/>
        <v>0</v>
      </c>
      <c r="S19" s="35">
        <f t="shared" si="13"/>
        <v>0</v>
      </c>
      <c r="T19" s="86">
        <f t="shared" si="5"/>
        <v>-0.33333333333333331</v>
      </c>
      <c r="U19" s="86"/>
      <c r="V19" s="87">
        <f t="shared" si="6"/>
        <v>0.25</v>
      </c>
      <c r="W19" s="86">
        <f t="shared" si="7"/>
        <v>-4.1666666666666664E-2</v>
      </c>
      <c r="X19" s="86">
        <f t="shared" si="14"/>
        <v>0</v>
      </c>
      <c r="Y19" s="74">
        <f t="shared" si="8"/>
        <v>0</v>
      </c>
      <c r="Z19" s="74">
        <f t="shared" si="9"/>
        <v>0</v>
      </c>
      <c r="AA19" s="75">
        <f t="shared" si="15"/>
        <v>0</v>
      </c>
      <c r="AB19" s="76"/>
      <c r="AC19" s="77"/>
      <c r="AD19" s="47"/>
      <c r="AE19" s="47"/>
      <c r="AF19" s="47"/>
      <c r="AG19" s="47"/>
      <c r="AH19" s="47"/>
      <c r="AI19" s="47"/>
      <c r="AJ19" s="47"/>
      <c r="AK19" s="47"/>
    </row>
    <row r="20" spans="2:37" ht="13.5" customHeight="1" x14ac:dyDescent="0.2">
      <c r="B20" s="27" t="s">
        <v>15</v>
      </c>
      <c r="C20" s="25">
        <v>4</v>
      </c>
      <c r="D20" s="29">
        <v>0</v>
      </c>
      <c r="E20" s="30">
        <v>0</v>
      </c>
      <c r="F20" s="31">
        <f t="shared" si="0"/>
        <v>0</v>
      </c>
      <c r="G20" s="29">
        <v>0</v>
      </c>
      <c r="H20" s="30">
        <v>0</v>
      </c>
      <c r="I20" s="32">
        <f t="shared" si="1"/>
        <v>0</v>
      </c>
      <c r="J20" s="29">
        <v>0</v>
      </c>
      <c r="K20" s="30">
        <v>0</v>
      </c>
      <c r="L20" s="32">
        <f>IF(K20&gt;J20,SUM(K20-J20),$I$13)</f>
        <v>0</v>
      </c>
      <c r="M20" s="33">
        <f t="shared" si="10"/>
        <v>0</v>
      </c>
      <c r="N20" s="34">
        <f>(E20-D20)+(H20-G20)+(K20-J20)</f>
        <v>0</v>
      </c>
      <c r="O20" s="34">
        <f t="shared" si="2"/>
        <v>0</v>
      </c>
      <c r="P20" s="32" t="str">
        <f t="shared" si="12"/>
        <v>0:00</v>
      </c>
      <c r="Q20" s="34" t="str">
        <f>IF(B20="SÁBADO",N20,IF(B20="DOMINGO",N20,IF(B20="FERIADO",N20,P20)))</f>
        <v>0:00</v>
      </c>
      <c r="R20" s="32">
        <f t="shared" si="4"/>
        <v>0</v>
      </c>
      <c r="S20" s="35">
        <f t="shared" si="13"/>
        <v>0</v>
      </c>
      <c r="T20" s="86">
        <f t="shared" si="5"/>
        <v>-0.33333333333333331</v>
      </c>
      <c r="U20" s="86"/>
      <c r="V20" s="87">
        <f t="shared" si="6"/>
        <v>0.25</v>
      </c>
      <c r="W20" s="86">
        <f t="shared" si="7"/>
        <v>-4.1666666666666664E-2</v>
      </c>
      <c r="X20" s="86">
        <f t="shared" si="14"/>
        <v>0</v>
      </c>
      <c r="Y20" s="74">
        <f t="shared" si="8"/>
        <v>0</v>
      </c>
      <c r="Z20" s="74">
        <f t="shared" si="9"/>
        <v>0</v>
      </c>
      <c r="AA20" s="75">
        <f t="shared" si="15"/>
        <v>0</v>
      </c>
      <c r="AC20" s="47"/>
      <c r="AD20" s="47"/>
      <c r="AE20" s="47"/>
      <c r="AF20" s="47"/>
      <c r="AG20" s="47"/>
      <c r="AH20" s="47"/>
      <c r="AI20" s="47"/>
      <c r="AJ20" s="47"/>
      <c r="AK20" s="47"/>
    </row>
    <row r="21" spans="2:37" ht="13.5" customHeight="1" x14ac:dyDescent="0.2">
      <c r="B21" s="27" t="s">
        <v>9</v>
      </c>
      <c r="C21" s="28">
        <v>5</v>
      </c>
      <c r="D21" s="29">
        <v>0</v>
      </c>
      <c r="E21" s="30">
        <v>0</v>
      </c>
      <c r="F21" s="31">
        <f t="shared" si="0"/>
        <v>0</v>
      </c>
      <c r="G21" s="29">
        <v>0</v>
      </c>
      <c r="H21" s="30">
        <v>0</v>
      </c>
      <c r="I21" s="32">
        <f t="shared" si="1"/>
        <v>0</v>
      </c>
      <c r="J21" s="29">
        <v>0</v>
      </c>
      <c r="K21" s="30">
        <v>0</v>
      </c>
      <c r="L21" s="32">
        <f>IF(K21&gt;J21,SUM(K21-J21),$I$13)</f>
        <v>0</v>
      </c>
      <c r="M21" s="33">
        <f t="shared" si="10"/>
        <v>0</v>
      </c>
      <c r="N21" s="34">
        <f t="shared" si="11"/>
        <v>0</v>
      </c>
      <c r="O21" s="34">
        <f t="shared" si="2"/>
        <v>0</v>
      </c>
      <c r="P21" s="32" t="str">
        <f t="shared" si="12"/>
        <v>0:00</v>
      </c>
      <c r="Q21" s="34">
        <f t="shared" si="3"/>
        <v>0</v>
      </c>
      <c r="R21" s="32">
        <f t="shared" si="4"/>
        <v>0</v>
      </c>
      <c r="S21" s="35">
        <f t="shared" si="13"/>
        <v>0</v>
      </c>
      <c r="T21" s="86">
        <f t="shared" si="5"/>
        <v>-0.33333333333333331</v>
      </c>
      <c r="U21" s="86"/>
      <c r="V21" s="87">
        <f t="shared" si="6"/>
        <v>0.25</v>
      </c>
      <c r="W21" s="86">
        <f t="shared" si="7"/>
        <v>-4.1666666666666664E-2</v>
      </c>
      <c r="X21" s="86">
        <f t="shared" si="14"/>
        <v>0</v>
      </c>
      <c r="Y21" s="74">
        <f t="shared" si="8"/>
        <v>0</v>
      </c>
      <c r="Z21" s="74">
        <f t="shared" si="9"/>
        <v>0</v>
      </c>
      <c r="AA21" s="75">
        <f t="shared" si="15"/>
        <v>0</v>
      </c>
      <c r="AC21" s="47"/>
      <c r="AD21" s="47"/>
      <c r="AE21" s="47"/>
      <c r="AF21" s="47"/>
      <c r="AG21" s="47"/>
      <c r="AH21" s="47"/>
      <c r="AI21" s="47"/>
      <c r="AJ21" s="47"/>
      <c r="AK21" s="47"/>
    </row>
    <row r="22" spans="2:37" ht="13.5" customHeight="1" x14ac:dyDescent="0.2">
      <c r="B22" s="27" t="s">
        <v>10</v>
      </c>
      <c r="C22" s="28">
        <v>6</v>
      </c>
      <c r="D22" s="29">
        <v>0</v>
      </c>
      <c r="E22" s="30">
        <v>0</v>
      </c>
      <c r="F22" s="31">
        <f t="shared" si="0"/>
        <v>0</v>
      </c>
      <c r="G22" s="29">
        <v>0</v>
      </c>
      <c r="H22" s="30">
        <v>0</v>
      </c>
      <c r="I22" s="32">
        <f t="shared" si="1"/>
        <v>0</v>
      </c>
      <c r="J22" s="29">
        <v>0</v>
      </c>
      <c r="K22" s="30">
        <v>0</v>
      </c>
      <c r="L22" s="32">
        <f>IF(K22&gt;J22,SUM(K22-J22),$I$13)</f>
        <v>0</v>
      </c>
      <c r="M22" s="33">
        <f t="shared" si="10"/>
        <v>0</v>
      </c>
      <c r="N22" s="34">
        <f t="shared" si="11"/>
        <v>0</v>
      </c>
      <c r="O22" s="34">
        <f t="shared" si="2"/>
        <v>0</v>
      </c>
      <c r="P22" s="32" t="str">
        <f t="shared" si="12"/>
        <v>0:00</v>
      </c>
      <c r="Q22" s="34">
        <f t="shared" si="3"/>
        <v>0</v>
      </c>
      <c r="R22" s="32">
        <f t="shared" si="4"/>
        <v>0</v>
      </c>
      <c r="S22" s="35">
        <f t="shared" si="13"/>
        <v>0</v>
      </c>
      <c r="T22" s="86">
        <f t="shared" si="5"/>
        <v>-0.33333333333333331</v>
      </c>
      <c r="U22" s="86"/>
      <c r="V22" s="87">
        <f t="shared" si="6"/>
        <v>0.25</v>
      </c>
      <c r="W22" s="86">
        <f t="shared" si="7"/>
        <v>-4.1666666666666664E-2</v>
      </c>
      <c r="X22" s="86">
        <f t="shared" si="14"/>
        <v>0</v>
      </c>
      <c r="Y22" s="74">
        <f t="shared" si="8"/>
        <v>0</v>
      </c>
      <c r="Z22" s="74">
        <f t="shared" si="9"/>
        <v>0</v>
      </c>
      <c r="AA22" s="75">
        <f t="shared" si="15"/>
        <v>0</v>
      </c>
      <c r="AC22" s="47"/>
      <c r="AD22" s="47"/>
      <c r="AE22" s="47"/>
      <c r="AF22" s="47"/>
      <c r="AG22" s="47"/>
      <c r="AH22" s="47"/>
      <c r="AI22" s="47"/>
      <c r="AJ22" s="47"/>
      <c r="AK22" s="47"/>
    </row>
    <row r="23" spans="2:37" ht="13.5" customHeight="1" x14ac:dyDescent="0.2">
      <c r="B23" s="27" t="s">
        <v>11</v>
      </c>
      <c r="C23" s="28">
        <v>7</v>
      </c>
      <c r="D23" s="29">
        <v>0</v>
      </c>
      <c r="E23" s="30">
        <v>0</v>
      </c>
      <c r="F23" s="31">
        <f t="shared" si="0"/>
        <v>0</v>
      </c>
      <c r="G23" s="29">
        <v>0</v>
      </c>
      <c r="H23" s="30">
        <v>0</v>
      </c>
      <c r="I23" s="32">
        <f t="shared" si="1"/>
        <v>0</v>
      </c>
      <c r="J23" s="29">
        <v>0</v>
      </c>
      <c r="K23" s="30">
        <v>0</v>
      </c>
      <c r="L23" s="32">
        <f t="shared" ref="L23" si="17">IF(K23&gt;J23,SUM(K23-J23),$I$13)</f>
        <v>0</v>
      </c>
      <c r="M23" s="33">
        <f t="shared" si="10"/>
        <v>0</v>
      </c>
      <c r="N23" s="34">
        <f t="shared" si="11"/>
        <v>0</v>
      </c>
      <c r="O23" s="34">
        <f t="shared" si="2"/>
        <v>0</v>
      </c>
      <c r="P23" s="32" t="str">
        <f t="shared" si="12"/>
        <v>0:00</v>
      </c>
      <c r="Q23" s="34" t="str">
        <f t="shared" si="3"/>
        <v>0:00</v>
      </c>
      <c r="R23" s="32">
        <f t="shared" si="4"/>
        <v>0</v>
      </c>
      <c r="S23" s="35">
        <f t="shared" si="13"/>
        <v>0</v>
      </c>
      <c r="T23" s="86">
        <f t="shared" si="5"/>
        <v>-0.33333333333333331</v>
      </c>
      <c r="U23" s="86"/>
      <c r="V23" s="87">
        <f t="shared" si="6"/>
        <v>0.25</v>
      </c>
      <c r="W23" s="86">
        <f t="shared" si="7"/>
        <v>-4.1666666666666664E-2</v>
      </c>
      <c r="X23" s="86">
        <f t="shared" si="14"/>
        <v>0</v>
      </c>
      <c r="Y23" s="74">
        <f t="shared" si="8"/>
        <v>0</v>
      </c>
      <c r="Z23" s="74">
        <f t="shared" si="9"/>
        <v>0</v>
      </c>
      <c r="AA23" s="75">
        <f t="shared" si="15"/>
        <v>0</v>
      </c>
      <c r="AC23" s="47"/>
      <c r="AD23" s="47"/>
      <c r="AE23" s="47"/>
      <c r="AF23" s="47"/>
      <c r="AG23" s="47"/>
      <c r="AH23" s="47"/>
      <c r="AI23" s="47"/>
      <c r="AJ23" s="47"/>
      <c r="AK23" s="47"/>
    </row>
    <row r="24" spans="2:37" ht="13.5" customHeight="1" x14ac:dyDescent="0.2">
      <c r="B24" s="27" t="s">
        <v>12</v>
      </c>
      <c r="C24" s="28">
        <v>8</v>
      </c>
      <c r="D24" s="29">
        <v>0</v>
      </c>
      <c r="E24" s="30">
        <v>0</v>
      </c>
      <c r="F24" s="31">
        <f t="shared" si="0"/>
        <v>0</v>
      </c>
      <c r="G24" s="29">
        <v>0</v>
      </c>
      <c r="H24" s="30">
        <v>0</v>
      </c>
      <c r="I24" s="32">
        <f t="shared" si="1"/>
        <v>0</v>
      </c>
      <c r="J24" s="29">
        <v>0</v>
      </c>
      <c r="K24" s="30">
        <v>0</v>
      </c>
      <c r="L24" s="32">
        <f>IF(K24&gt;J24,SUM(K24-J24),$I$13)</f>
        <v>0</v>
      </c>
      <c r="M24" s="33">
        <f t="shared" si="10"/>
        <v>0</v>
      </c>
      <c r="N24" s="34">
        <f t="shared" si="11"/>
        <v>0</v>
      </c>
      <c r="O24" s="34">
        <f t="shared" si="2"/>
        <v>0</v>
      </c>
      <c r="P24" s="32" t="str">
        <f t="shared" si="12"/>
        <v>0:00</v>
      </c>
      <c r="Q24" s="34" t="str">
        <f t="shared" si="3"/>
        <v>0:00</v>
      </c>
      <c r="R24" s="32">
        <f t="shared" si="4"/>
        <v>0</v>
      </c>
      <c r="S24" s="35">
        <f t="shared" si="13"/>
        <v>0</v>
      </c>
      <c r="T24" s="86">
        <f t="shared" si="5"/>
        <v>-0.33333333333333331</v>
      </c>
      <c r="U24" s="86"/>
      <c r="V24" s="87">
        <f t="shared" si="6"/>
        <v>0.25</v>
      </c>
      <c r="W24" s="86">
        <f t="shared" si="7"/>
        <v>-4.1666666666666664E-2</v>
      </c>
      <c r="X24" s="86">
        <f t="shared" si="14"/>
        <v>0</v>
      </c>
      <c r="Y24" s="74">
        <f t="shared" si="8"/>
        <v>0</v>
      </c>
      <c r="Z24" s="74">
        <f t="shared" si="9"/>
        <v>0</v>
      </c>
      <c r="AA24" s="75">
        <f t="shared" si="15"/>
        <v>0</v>
      </c>
      <c r="AC24" s="47"/>
      <c r="AD24" s="47"/>
      <c r="AE24" s="47"/>
      <c r="AF24" s="47"/>
      <c r="AG24" s="47"/>
      <c r="AH24" s="47"/>
      <c r="AI24" s="47"/>
      <c r="AJ24" s="47"/>
      <c r="AK24" s="47"/>
    </row>
    <row r="25" spans="2:37" ht="13.5" customHeight="1" x14ac:dyDescent="0.2">
      <c r="B25" s="27" t="s">
        <v>13</v>
      </c>
      <c r="C25" s="28">
        <v>9</v>
      </c>
      <c r="D25" s="29">
        <v>0</v>
      </c>
      <c r="E25" s="30">
        <v>0</v>
      </c>
      <c r="F25" s="31">
        <f t="shared" ref="F25:F28" si="18">IF(E25&gt;D25,SUM(E25-D25),$I$13)</f>
        <v>0</v>
      </c>
      <c r="G25" s="29">
        <v>0</v>
      </c>
      <c r="H25" s="30">
        <v>0</v>
      </c>
      <c r="I25" s="32">
        <f t="shared" si="1"/>
        <v>0</v>
      </c>
      <c r="J25" s="29">
        <v>0</v>
      </c>
      <c r="K25" s="30">
        <v>0</v>
      </c>
      <c r="L25" s="32">
        <f>IF(K25&gt;J25,SUM(K25-J25),$I$13)</f>
        <v>0</v>
      </c>
      <c r="M25" s="33">
        <f t="shared" si="10"/>
        <v>0</v>
      </c>
      <c r="N25" s="34">
        <f t="shared" si="11"/>
        <v>0</v>
      </c>
      <c r="O25" s="34">
        <f t="shared" si="2"/>
        <v>0</v>
      </c>
      <c r="P25" s="32" t="str">
        <f t="shared" si="12"/>
        <v>0:00</v>
      </c>
      <c r="Q25" s="34" t="str">
        <f t="shared" si="3"/>
        <v>0:00</v>
      </c>
      <c r="R25" s="32">
        <f t="shared" si="4"/>
        <v>0</v>
      </c>
      <c r="S25" s="35">
        <f t="shared" si="13"/>
        <v>0</v>
      </c>
      <c r="T25" s="86">
        <f t="shared" si="5"/>
        <v>-0.33333333333333331</v>
      </c>
      <c r="U25" s="86"/>
      <c r="V25" s="87">
        <f t="shared" si="6"/>
        <v>0.25</v>
      </c>
      <c r="W25" s="86">
        <f t="shared" si="7"/>
        <v>-4.1666666666666664E-2</v>
      </c>
      <c r="X25" s="86">
        <f t="shared" si="14"/>
        <v>0</v>
      </c>
      <c r="Y25" s="74">
        <f t="shared" si="8"/>
        <v>0</v>
      </c>
      <c r="Z25" s="74">
        <f t="shared" si="9"/>
        <v>0</v>
      </c>
      <c r="AA25" s="75">
        <f t="shared" si="15"/>
        <v>0</v>
      </c>
      <c r="AC25" s="47"/>
      <c r="AD25" s="47"/>
      <c r="AE25" s="47"/>
      <c r="AF25" s="47"/>
      <c r="AG25" s="47"/>
      <c r="AH25" s="47"/>
      <c r="AI25" s="47"/>
      <c r="AJ25" s="47"/>
      <c r="AK25" s="47"/>
    </row>
    <row r="26" spans="2:37" ht="13.5" customHeight="1" x14ac:dyDescent="0.2">
      <c r="B26" s="27" t="s">
        <v>14</v>
      </c>
      <c r="C26" s="28">
        <v>10</v>
      </c>
      <c r="D26" s="29">
        <v>0</v>
      </c>
      <c r="E26" s="30">
        <v>0</v>
      </c>
      <c r="F26" s="31">
        <f t="shared" si="18"/>
        <v>0</v>
      </c>
      <c r="G26" s="29">
        <v>0</v>
      </c>
      <c r="H26" s="30">
        <v>0</v>
      </c>
      <c r="I26" s="32">
        <f t="shared" si="1"/>
        <v>0</v>
      </c>
      <c r="J26" s="29">
        <v>0</v>
      </c>
      <c r="K26" s="30">
        <v>0</v>
      </c>
      <c r="L26" s="32">
        <f t="shared" ref="L26" si="19">IF(K26&gt;J26,SUM(K26-J26),$I$13)</f>
        <v>0</v>
      </c>
      <c r="M26" s="33">
        <f t="shared" si="10"/>
        <v>0</v>
      </c>
      <c r="N26" s="34">
        <f>(E26-D26)+(H26-G26)+(K26-J26)</f>
        <v>0</v>
      </c>
      <c r="O26" s="34">
        <f t="shared" si="2"/>
        <v>0</v>
      </c>
      <c r="P26" s="32" t="str">
        <f t="shared" si="12"/>
        <v>0:00</v>
      </c>
      <c r="Q26" s="34" t="str">
        <f t="shared" si="3"/>
        <v>0:00</v>
      </c>
      <c r="R26" s="32">
        <f t="shared" si="4"/>
        <v>0</v>
      </c>
      <c r="S26" s="35">
        <f t="shared" si="13"/>
        <v>0</v>
      </c>
      <c r="T26" s="86">
        <f t="shared" si="5"/>
        <v>-0.33333333333333331</v>
      </c>
      <c r="U26" s="86"/>
      <c r="V26" s="87">
        <f t="shared" si="6"/>
        <v>0.25</v>
      </c>
      <c r="W26" s="86">
        <f t="shared" si="7"/>
        <v>-4.1666666666666664E-2</v>
      </c>
      <c r="X26" s="86">
        <f t="shared" si="14"/>
        <v>0</v>
      </c>
      <c r="Y26" s="74">
        <f t="shared" si="8"/>
        <v>0</v>
      </c>
      <c r="Z26" s="74">
        <f t="shared" si="9"/>
        <v>0</v>
      </c>
      <c r="AA26" s="75">
        <f t="shared" si="15"/>
        <v>0</v>
      </c>
      <c r="AC26" s="47"/>
      <c r="AD26" s="47"/>
      <c r="AE26" s="47"/>
      <c r="AF26" s="47"/>
      <c r="AG26" s="47"/>
      <c r="AH26" s="47"/>
      <c r="AI26" s="47"/>
      <c r="AJ26" s="47"/>
      <c r="AK26" s="47"/>
    </row>
    <row r="27" spans="2:37" ht="13.5" customHeight="1" x14ac:dyDescent="0.2">
      <c r="B27" s="27" t="s">
        <v>15</v>
      </c>
      <c r="C27" s="28">
        <v>11</v>
      </c>
      <c r="D27" s="29">
        <v>0</v>
      </c>
      <c r="E27" s="30">
        <v>0</v>
      </c>
      <c r="F27" s="31">
        <f t="shared" si="18"/>
        <v>0</v>
      </c>
      <c r="G27" s="29">
        <v>0</v>
      </c>
      <c r="H27" s="30">
        <v>0</v>
      </c>
      <c r="I27" s="32">
        <f t="shared" si="1"/>
        <v>0</v>
      </c>
      <c r="J27" s="29">
        <v>0</v>
      </c>
      <c r="K27" s="30">
        <v>0</v>
      </c>
      <c r="L27" s="32">
        <f t="shared" ref="L27:L28" si="20">IF(K27&gt;J27,SUM(K27-J27),$I$13)</f>
        <v>0</v>
      </c>
      <c r="M27" s="33">
        <f t="shared" si="10"/>
        <v>0</v>
      </c>
      <c r="N27" s="34">
        <f t="shared" si="11"/>
        <v>0</v>
      </c>
      <c r="O27" s="34">
        <f t="shared" si="2"/>
        <v>0</v>
      </c>
      <c r="P27" s="32" t="str">
        <f t="shared" si="12"/>
        <v>0:00</v>
      </c>
      <c r="Q27" s="34" t="str">
        <f t="shared" si="3"/>
        <v>0:00</v>
      </c>
      <c r="R27" s="32">
        <f t="shared" si="4"/>
        <v>0</v>
      </c>
      <c r="S27" s="35">
        <f t="shared" si="13"/>
        <v>0</v>
      </c>
      <c r="T27" s="86">
        <f t="shared" si="5"/>
        <v>-0.33333333333333331</v>
      </c>
      <c r="U27" s="86"/>
      <c r="V27" s="87">
        <f t="shared" si="6"/>
        <v>0.25</v>
      </c>
      <c r="W27" s="86">
        <f t="shared" si="7"/>
        <v>-4.1666666666666664E-2</v>
      </c>
      <c r="X27" s="86">
        <f t="shared" si="14"/>
        <v>0</v>
      </c>
      <c r="Y27" s="74">
        <f t="shared" si="8"/>
        <v>0</v>
      </c>
      <c r="Z27" s="74">
        <f t="shared" si="9"/>
        <v>0</v>
      </c>
      <c r="AA27" s="75">
        <f t="shared" si="15"/>
        <v>0</v>
      </c>
      <c r="AC27" s="47"/>
      <c r="AD27" s="47"/>
      <c r="AE27" s="47"/>
      <c r="AF27" s="47"/>
      <c r="AG27" s="47"/>
      <c r="AH27" s="47"/>
      <c r="AI27" s="47"/>
      <c r="AJ27" s="47"/>
      <c r="AK27" s="47"/>
    </row>
    <row r="28" spans="2:37" ht="13.5" customHeight="1" x14ac:dyDescent="0.2">
      <c r="B28" s="27" t="s">
        <v>9</v>
      </c>
      <c r="C28" s="28">
        <v>12</v>
      </c>
      <c r="D28" s="29">
        <v>0</v>
      </c>
      <c r="E28" s="30">
        <v>0</v>
      </c>
      <c r="F28" s="31">
        <f t="shared" si="18"/>
        <v>0</v>
      </c>
      <c r="G28" s="29">
        <v>0</v>
      </c>
      <c r="H28" s="30">
        <v>0</v>
      </c>
      <c r="I28" s="32">
        <f t="shared" si="1"/>
        <v>0</v>
      </c>
      <c r="J28" s="29">
        <v>0</v>
      </c>
      <c r="K28" s="30">
        <v>0</v>
      </c>
      <c r="L28" s="67">
        <f t="shared" si="20"/>
        <v>0</v>
      </c>
      <c r="M28" s="33">
        <f>IF(AND(E28&gt;$I$13,G28&gt;$I$13,H28&gt;$I$13,J28&gt;$I$13),(J28-H28)+(G28-E28),IF(AND(E28&gt;$I$13,G28&gt;$I$13),G28-E28,(IF(AND(H28&gt;0,J28&gt;0),J28-H28,$I$13))))</f>
        <v>0</v>
      </c>
      <c r="N28" s="34">
        <f t="shared" si="11"/>
        <v>0</v>
      </c>
      <c r="O28" s="34">
        <f t="shared" si="2"/>
        <v>0</v>
      </c>
      <c r="P28" s="32" t="str">
        <f t="shared" si="12"/>
        <v>0:00</v>
      </c>
      <c r="Q28" s="34">
        <f t="shared" si="3"/>
        <v>0</v>
      </c>
      <c r="R28" s="32">
        <f t="shared" si="4"/>
        <v>0</v>
      </c>
      <c r="S28" s="35">
        <f>R28</f>
        <v>0</v>
      </c>
      <c r="T28" s="86">
        <f t="shared" si="5"/>
        <v>-0.33333333333333331</v>
      </c>
      <c r="U28" s="86"/>
      <c r="V28" s="87">
        <f t="shared" si="6"/>
        <v>0.25</v>
      </c>
      <c r="W28" s="86">
        <f t="shared" si="7"/>
        <v>-4.1666666666666664E-2</v>
      </c>
      <c r="X28" s="86">
        <f t="shared" si="14"/>
        <v>0</v>
      </c>
      <c r="Y28" s="74">
        <f t="shared" si="8"/>
        <v>0</v>
      </c>
      <c r="Z28" s="74">
        <f t="shared" si="9"/>
        <v>0</v>
      </c>
      <c r="AA28" s="75">
        <f t="shared" si="15"/>
        <v>0</v>
      </c>
      <c r="AC28" s="47"/>
      <c r="AD28" s="47"/>
      <c r="AE28" s="47"/>
      <c r="AF28" s="47"/>
      <c r="AG28" s="47"/>
      <c r="AH28" s="47"/>
      <c r="AI28" s="47"/>
      <c r="AJ28" s="47"/>
      <c r="AK28" s="47"/>
    </row>
    <row r="29" spans="2:37" ht="13.5" customHeight="1" x14ac:dyDescent="0.2">
      <c r="B29" s="27" t="s">
        <v>10</v>
      </c>
      <c r="C29" s="28">
        <v>13</v>
      </c>
      <c r="D29" s="29">
        <v>0</v>
      </c>
      <c r="E29" s="30">
        <v>0</v>
      </c>
      <c r="F29" s="31">
        <f>IF(E29&gt;D29,SUM(E29-D29),$I$13)</f>
        <v>0</v>
      </c>
      <c r="G29" s="29">
        <v>0</v>
      </c>
      <c r="H29" s="30">
        <v>0</v>
      </c>
      <c r="I29" s="32">
        <f t="shared" si="1"/>
        <v>0</v>
      </c>
      <c r="J29" s="29">
        <v>0</v>
      </c>
      <c r="K29" s="30">
        <v>0</v>
      </c>
      <c r="L29" s="32">
        <f t="shared" ref="L29:L31" si="21">IF(K29&gt;J29,SUM(K29-J29),$I$13)</f>
        <v>0</v>
      </c>
      <c r="M29" s="33">
        <f t="shared" si="10"/>
        <v>0</v>
      </c>
      <c r="N29" s="34">
        <f t="shared" si="11"/>
        <v>0</v>
      </c>
      <c r="O29" s="34">
        <f t="shared" si="2"/>
        <v>0</v>
      </c>
      <c r="P29" s="32" t="str">
        <f t="shared" si="12"/>
        <v>0:00</v>
      </c>
      <c r="Q29" s="34">
        <f t="shared" si="3"/>
        <v>0</v>
      </c>
      <c r="R29" s="32">
        <f t="shared" si="4"/>
        <v>0</v>
      </c>
      <c r="S29" s="35">
        <f t="shared" si="13"/>
        <v>0</v>
      </c>
      <c r="T29" s="86">
        <f t="shared" si="5"/>
        <v>-0.33333333333333331</v>
      </c>
      <c r="U29" s="86"/>
      <c r="V29" s="87">
        <f t="shared" si="6"/>
        <v>0.25</v>
      </c>
      <c r="W29" s="86">
        <f t="shared" si="7"/>
        <v>-4.1666666666666664E-2</v>
      </c>
      <c r="X29" s="86">
        <f t="shared" si="14"/>
        <v>0</v>
      </c>
      <c r="Y29" s="74">
        <f t="shared" si="8"/>
        <v>0</v>
      </c>
      <c r="Z29" s="74">
        <f t="shared" si="9"/>
        <v>0</v>
      </c>
      <c r="AA29" s="75">
        <f t="shared" si="15"/>
        <v>0</v>
      </c>
      <c r="AC29" s="47"/>
      <c r="AD29" s="47"/>
      <c r="AE29" s="47"/>
      <c r="AF29" s="47"/>
      <c r="AG29" s="47"/>
      <c r="AH29" s="47"/>
      <c r="AI29" s="47"/>
      <c r="AJ29" s="47"/>
      <c r="AK29" s="47"/>
    </row>
    <row r="30" spans="2:37" ht="13.5" customHeight="1" x14ac:dyDescent="0.2">
      <c r="B30" s="27" t="s">
        <v>11</v>
      </c>
      <c r="C30" s="28">
        <v>14</v>
      </c>
      <c r="D30" s="29">
        <v>0</v>
      </c>
      <c r="E30" s="30">
        <v>0</v>
      </c>
      <c r="F30" s="31">
        <f>IF(E30&gt;D30,SUM(E30-D30),$I$13)</f>
        <v>0</v>
      </c>
      <c r="G30" s="29">
        <v>0</v>
      </c>
      <c r="H30" s="30">
        <v>0</v>
      </c>
      <c r="I30" s="32">
        <f t="shared" si="1"/>
        <v>0</v>
      </c>
      <c r="J30" s="29">
        <v>0</v>
      </c>
      <c r="K30" s="30">
        <v>0</v>
      </c>
      <c r="L30" s="32">
        <f t="shared" si="21"/>
        <v>0</v>
      </c>
      <c r="M30" s="33">
        <f t="shared" si="10"/>
        <v>0</v>
      </c>
      <c r="N30" s="34">
        <f t="shared" si="11"/>
        <v>0</v>
      </c>
      <c r="O30" s="34">
        <f t="shared" si="2"/>
        <v>0</v>
      </c>
      <c r="P30" s="32" t="str">
        <f t="shared" si="12"/>
        <v>0:00</v>
      </c>
      <c r="Q30" s="34" t="str">
        <f t="shared" si="3"/>
        <v>0:00</v>
      </c>
      <c r="R30" s="32">
        <f t="shared" si="4"/>
        <v>0</v>
      </c>
      <c r="S30" s="35">
        <f t="shared" si="13"/>
        <v>0</v>
      </c>
      <c r="T30" s="86">
        <f t="shared" si="5"/>
        <v>-0.33333333333333331</v>
      </c>
      <c r="U30" s="86"/>
      <c r="V30" s="87">
        <f t="shared" si="6"/>
        <v>0.25</v>
      </c>
      <c r="W30" s="86">
        <f t="shared" si="7"/>
        <v>-4.1666666666666664E-2</v>
      </c>
      <c r="X30" s="86">
        <f t="shared" si="14"/>
        <v>0</v>
      </c>
      <c r="Y30" s="74">
        <f t="shared" si="8"/>
        <v>0</v>
      </c>
      <c r="Z30" s="74">
        <f t="shared" si="9"/>
        <v>0</v>
      </c>
      <c r="AA30" s="75">
        <f t="shared" si="15"/>
        <v>0</v>
      </c>
      <c r="AC30" s="47"/>
      <c r="AD30" s="47"/>
      <c r="AE30" s="47"/>
      <c r="AF30" s="47"/>
      <c r="AG30" s="47"/>
      <c r="AH30" s="47"/>
      <c r="AI30" s="47"/>
      <c r="AJ30" s="47"/>
      <c r="AK30" s="47"/>
    </row>
    <row r="31" spans="2:37" ht="13.5" customHeight="1" x14ac:dyDescent="0.2">
      <c r="B31" s="27" t="s">
        <v>12</v>
      </c>
      <c r="C31" s="28">
        <v>15</v>
      </c>
      <c r="D31" s="29">
        <v>0</v>
      </c>
      <c r="E31" s="30">
        <v>0</v>
      </c>
      <c r="F31" s="31">
        <f>IF(E31&gt;D31,SUM(E31-D31),$I$13)</f>
        <v>0</v>
      </c>
      <c r="G31" s="29">
        <v>0</v>
      </c>
      <c r="H31" s="30">
        <v>0</v>
      </c>
      <c r="I31" s="32">
        <f t="shared" si="1"/>
        <v>0</v>
      </c>
      <c r="J31" s="29">
        <v>0</v>
      </c>
      <c r="K31" s="30">
        <v>0</v>
      </c>
      <c r="L31" s="32">
        <f t="shared" si="21"/>
        <v>0</v>
      </c>
      <c r="M31" s="33">
        <f t="shared" si="10"/>
        <v>0</v>
      </c>
      <c r="N31" s="34">
        <f t="shared" si="11"/>
        <v>0</v>
      </c>
      <c r="O31" s="34">
        <f t="shared" si="2"/>
        <v>0</v>
      </c>
      <c r="P31" s="32" t="str">
        <f t="shared" si="12"/>
        <v>0:00</v>
      </c>
      <c r="Q31" s="34" t="str">
        <f t="shared" si="3"/>
        <v>0:00</v>
      </c>
      <c r="R31" s="32">
        <f t="shared" si="4"/>
        <v>0</v>
      </c>
      <c r="S31" s="35">
        <f t="shared" si="13"/>
        <v>0</v>
      </c>
      <c r="T31" s="86">
        <f t="shared" si="5"/>
        <v>-0.33333333333333331</v>
      </c>
      <c r="U31" s="86"/>
      <c r="V31" s="87">
        <f t="shared" si="6"/>
        <v>0.25</v>
      </c>
      <c r="W31" s="86">
        <f t="shared" si="7"/>
        <v>-4.1666666666666664E-2</v>
      </c>
      <c r="X31" s="86">
        <f t="shared" si="14"/>
        <v>0</v>
      </c>
      <c r="Y31" s="74">
        <f t="shared" si="8"/>
        <v>0</v>
      </c>
      <c r="Z31" s="74">
        <f t="shared" si="9"/>
        <v>0</v>
      </c>
      <c r="AA31" s="75">
        <f t="shared" si="15"/>
        <v>0</v>
      </c>
      <c r="AC31" s="47"/>
      <c r="AD31" s="47"/>
      <c r="AE31" s="47"/>
      <c r="AF31" s="47"/>
      <c r="AG31" s="47"/>
      <c r="AH31" s="47"/>
      <c r="AI31" s="47"/>
      <c r="AJ31" s="47"/>
      <c r="AK31" s="47"/>
    </row>
    <row r="32" spans="2:37" ht="13.5" customHeight="1" x14ac:dyDescent="0.2">
      <c r="B32" s="27" t="s">
        <v>13</v>
      </c>
      <c r="C32" s="28">
        <v>16</v>
      </c>
      <c r="D32" s="29">
        <v>0</v>
      </c>
      <c r="E32" s="30">
        <v>0</v>
      </c>
      <c r="F32" s="31">
        <f>IF(E32&gt;D32,SUM(E32-D32),$I$13)</f>
        <v>0</v>
      </c>
      <c r="G32" s="29">
        <v>0</v>
      </c>
      <c r="H32" s="30">
        <v>0</v>
      </c>
      <c r="I32" s="32">
        <f t="shared" si="1"/>
        <v>0</v>
      </c>
      <c r="J32" s="29">
        <v>0</v>
      </c>
      <c r="K32" s="30">
        <v>0</v>
      </c>
      <c r="L32" s="32">
        <f>IF(K32&gt;J32,SUM(K32-J32),$I$13)</f>
        <v>0</v>
      </c>
      <c r="M32" s="33">
        <f t="shared" si="10"/>
        <v>0</v>
      </c>
      <c r="N32" s="34">
        <f t="shared" si="11"/>
        <v>0</v>
      </c>
      <c r="O32" s="34">
        <f t="shared" si="2"/>
        <v>0</v>
      </c>
      <c r="P32" s="32" t="str">
        <f t="shared" si="12"/>
        <v>0:00</v>
      </c>
      <c r="Q32" s="34" t="str">
        <f t="shared" si="3"/>
        <v>0:00</v>
      </c>
      <c r="R32" s="32">
        <f t="shared" si="4"/>
        <v>0</v>
      </c>
      <c r="S32" s="35">
        <f t="shared" si="13"/>
        <v>0</v>
      </c>
      <c r="T32" s="86">
        <f t="shared" si="5"/>
        <v>-0.33333333333333331</v>
      </c>
      <c r="U32" s="86"/>
      <c r="V32" s="87">
        <f t="shared" si="6"/>
        <v>0.25</v>
      </c>
      <c r="W32" s="86">
        <f t="shared" si="7"/>
        <v>-4.1666666666666664E-2</v>
      </c>
      <c r="X32" s="86">
        <f t="shared" si="14"/>
        <v>0</v>
      </c>
      <c r="Y32" s="74">
        <f t="shared" si="8"/>
        <v>0</v>
      </c>
      <c r="Z32" s="74">
        <f t="shared" si="9"/>
        <v>0</v>
      </c>
      <c r="AA32" s="75">
        <f t="shared" si="15"/>
        <v>0</v>
      </c>
      <c r="AC32" s="47"/>
      <c r="AD32" s="47"/>
      <c r="AE32" s="47"/>
      <c r="AF32" s="47"/>
      <c r="AG32" s="47"/>
      <c r="AH32" s="47"/>
      <c r="AI32" s="47"/>
      <c r="AJ32" s="47"/>
      <c r="AK32" s="47"/>
    </row>
    <row r="33" spans="2:37" ht="13.5" customHeight="1" x14ac:dyDescent="0.2">
      <c r="B33" s="27" t="s">
        <v>14</v>
      </c>
      <c r="C33" s="28">
        <v>17</v>
      </c>
      <c r="D33" s="29">
        <v>0</v>
      </c>
      <c r="E33" s="30">
        <v>0</v>
      </c>
      <c r="F33" s="31">
        <f>IF(E33&gt;D33,SUM(E33-D33),$I$13)</f>
        <v>0</v>
      </c>
      <c r="G33" s="29">
        <v>0</v>
      </c>
      <c r="H33" s="30">
        <v>0</v>
      </c>
      <c r="I33" s="32">
        <f>IF(H33&gt;G33,SUM(H33-G33),$I$13)</f>
        <v>0</v>
      </c>
      <c r="J33" s="29">
        <v>0</v>
      </c>
      <c r="K33" s="30">
        <v>0</v>
      </c>
      <c r="L33" s="32">
        <f>IF(K33&gt;J33,SUM(K33-J33),$I$13)</f>
        <v>0</v>
      </c>
      <c r="M33" s="33">
        <f t="shared" si="10"/>
        <v>0</v>
      </c>
      <c r="N33" s="34">
        <f t="shared" si="11"/>
        <v>0</v>
      </c>
      <c r="O33" s="34">
        <f t="shared" si="2"/>
        <v>0</v>
      </c>
      <c r="P33" s="32" t="str">
        <f t="shared" si="12"/>
        <v>0:00</v>
      </c>
      <c r="Q33" s="34" t="str">
        <f t="shared" si="3"/>
        <v>0:00</v>
      </c>
      <c r="R33" s="32">
        <f t="shared" si="4"/>
        <v>0</v>
      </c>
      <c r="S33" s="35">
        <f t="shared" si="13"/>
        <v>0</v>
      </c>
      <c r="T33" s="86">
        <f t="shared" si="5"/>
        <v>-0.33333333333333331</v>
      </c>
      <c r="U33" s="86"/>
      <c r="V33" s="87">
        <f t="shared" si="6"/>
        <v>0.25</v>
      </c>
      <c r="W33" s="86">
        <f t="shared" si="7"/>
        <v>-4.1666666666666664E-2</v>
      </c>
      <c r="X33" s="86">
        <f t="shared" si="14"/>
        <v>0</v>
      </c>
      <c r="Y33" s="74">
        <f t="shared" si="8"/>
        <v>0</v>
      </c>
      <c r="Z33" s="74">
        <f t="shared" si="9"/>
        <v>0</v>
      </c>
      <c r="AA33" s="75">
        <f t="shared" si="15"/>
        <v>0</v>
      </c>
      <c r="AC33" s="47"/>
      <c r="AD33" s="47"/>
      <c r="AE33" s="47"/>
      <c r="AF33" s="47"/>
      <c r="AG33" s="47"/>
      <c r="AH33" s="47"/>
      <c r="AI33" s="47"/>
      <c r="AJ33" s="47"/>
      <c r="AK33" s="47"/>
    </row>
    <row r="34" spans="2:37" ht="13.5" customHeight="1" x14ac:dyDescent="0.2">
      <c r="B34" s="27" t="s">
        <v>15</v>
      </c>
      <c r="C34" s="28">
        <v>18</v>
      </c>
      <c r="D34" s="29">
        <v>0</v>
      </c>
      <c r="E34" s="30">
        <v>0</v>
      </c>
      <c r="F34" s="31">
        <f t="shared" ref="F34:F40" si="22">IF(E34&gt;D34,SUM(E34-D34),$I$13)</f>
        <v>0</v>
      </c>
      <c r="G34" s="29">
        <v>0</v>
      </c>
      <c r="H34" s="30">
        <v>0</v>
      </c>
      <c r="I34" s="32">
        <f t="shared" ref="I34:I47" si="23">IF(H34&gt;G34,SUM(H34-G34),$I$13)</f>
        <v>0</v>
      </c>
      <c r="J34" s="29">
        <v>0</v>
      </c>
      <c r="K34" s="30">
        <v>0</v>
      </c>
      <c r="L34" s="32">
        <f>IF(K34&gt;J34,SUM(K34-J34),$I$13)</f>
        <v>0</v>
      </c>
      <c r="M34" s="33">
        <f t="shared" si="10"/>
        <v>0</v>
      </c>
      <c r="N34" s="34">
        <f t="shared" si="11"/>
        <v>0</v>
      </c>
      <c r="O34" s="34">
        <f t="shared" si="2"/>
        <v>0</v>
      </c>
      <c r="P34" s="32" t="str">
        <f t="shared" si="12"/>
        <v>0:00</v>
      </c>
      <c r="Q34" s="34" t="str">
        <f t="shared" si="3"/>
        <v>0:00</v>
      </c>
      <c r="R34" s="32">
        <f t="shared" si="4"/>
        <v>0</v>
      </c>
      <c r="S34" s="35">
        <f t="shared" si="13"/>
        <v>0</v>
      </c>
      <c r="T34" s="86">
        <f t="shared" si="5"/>
        <v>-0.33333333333333331</v>
      </c>
      <c r="U34" s="86"/>
      <c r="V34" s="87">
        <f t="shared" si="6"/>
        <v>0.25</v>
      </c>
      <c r="W34" s="86">
        <f t="shared" si="7"/>
        <v>-4.1666666666666664E-2</v>
      </c>
      <c r="X34" s="86">
        <f t="shared" si="14"/>
        <v>0</v>
      </c>
      <c r="Y34" s="74">
        <f t="shared" si="8"/>
        <v>0</v>
      </c>
      <c r="Z34" s="74">
        <f t="shared" si="9"/>
        <v>0</v>
      </c>
      <c r="AA34" s="75">
        <f t="shared" si="15"/>
        <v>0</v>
      </c>
      <c r="AC34" s="47"/>
      <c r="AD34" s="47"/>
      <c r="AE34" s="47"/>
      <c r="AF34" s="47"/>
      <c r="AG34" s="47"/>
      <c r="AH34" s="47"/>
      <c r="AI34" s="47"/>
      <c r="AJ34" s="47"/>
      <c r="AK34" s="47"/>
    </row>
    <row r="35" spans="2:37" ht="13.5" customHeight="1" x14ac:dyDescent="0.2">
      <c r="B35" s="27" t="s">
        <v>9</v>
      </c>
      <c r="C35" s="28">
        <v>19</v>
      </c>
      <c r="D35" s="29">
        <v>0</v>
      </c>
      <c r="E35" s="30">
        <v>0</v>
      </c>
      <c r="F35" s="31">
        <f t="shared" si="22"/>
        <v>0</v>
      </c>
      <c r="G35" s="29">
        <v>0</v>
      </c>
      <c r="H35" s="30">
        <v>0</v>
      </c>
      <c r="I35" s="32">
        <f t="shared" si="23"/>
        <v>0</v>
      </c>
      <c r="J35" s="29">
        <v>0</v>
      </c>
      <c r="K35" s="30">
        <v>0</v>
      </c>
      <c r="L35" s="32">
        <f>IF(K35&gt;J35,SUM(K35-J35),$I$13)</f>
        <v>0</v>
      </c>
      <c r="M35" s="33">
        <f t="shared" si="10"/>
        <v>0</v>
      </c>
      <c r="N35" s="34">
        <f t="shared" si="11"/>
        <v>0</v>
      </c>
      <c r="O35" s="34">
        <f t="shared" si="2"/>
        <v>0</v>
      </c>
      <c r="P35" s="32" t="str">
        <f t="shared" si="12"/>
        <v>0:00</v>
      </c>
      <c r="Q35" s="34">
        <f t="shared" si="3"/>
        <v>0</v>
      </c>
      <c r="R35" s="32">
        <f t="shared" si="4"/>
        <v>0</v>
      </c>
      <c r="S35" s="35">
        <f t="shared" si="13"/>
        <v>0</v>
      </c>
      <c r="T35" s="86">
        <f t="shared" si="5"/>
        <v>-0.33333333333333331</v>
      </c>
      <c r="U35" s="86"/>
      <c r="V35" s="87">
        <f t="shared" si="6"/>
        <v>0.25</v>
      </c>
      <c r="W35" s="86">
        <f t="shared" si="7"/>
        <v>-4.1666666666666664E-2</v>
      </c>
      <c r="X35" s="86">
        <f t="shared" si="14"/>
        <v>0</v>
      </c>
      <c r="Y35" s="74">
        <f t="shared" si="8"/>
        <v>0</v>
      </c>
      <c r="Z35" s="74">
        <f t="shared" si="9"/>
        <v>0</v>
      </c>
      <c r="AA35" s="75">
        <f t="shared" si="15"/>
        <v>0</v>
      </c>
      <c r="AC35" s="47"/>
      <c r="AD35" s="47"/>
      <c r="AE35" s="47"/>
      <c r="AF35" s="47"/>
      <c r="AG35" s="47"/>
      <c r="AH35" s="47"/>
      <c r="AI35" s="47"/>
      <c r="AJ35" s="47"/>
      <c r="AK35" s="47"/>
    </row>
    <row r="36" spans="2:37" ht="13.5" customHeight="1" x14ac:dyDescent="0.2">
      <c r="B36" s="27" t="s">
        <v>10</v>
      </c>
      <c r="C36" s="28">
        <v>20</v>
      </c>
      <c r="D36" s="29">
        <v>0</v>
      </c>
      <c r="E36" s="30">
        <v>0</v>
      </c>
      <c r="F36" s="31">
        <f t="shared" si="22"/>
        <v>0</v>
      </c>
      <c r="G36" s="29">
        <v>0</v>
      </c>
      <c r="H36" s="30">
        <v>0</v>
      </c>
      <c r="I36" s="32">
        <f t="shared" si="23"/>
        <v>0</v>
      </c>
      <c r="J36" s="29">
        <v>0</v>
      </c>
      <c r="K36" s="30">
        <v>0</v>
      </c>
      <c r="L36" s="32">
        <f t="shared" ref="L36" si="24">IF(K36&gt;J36,SUM(K36-J36),$I$13)</f>
        <v>0</v>
      </c>
      <c r="M36" s="33">
        <f t="shared" si="10"/>
        <v>0</v>
      </c>
      <c r="N36" s="34">
        <f t="shared" si="11"/>
        <v>0</v>
      </c>
      <c r="O36" s="34">
        <f t="shared" si="2"/>
        <v>0</v>
      </c>
      <c r="P36" s="32" t="str">
        <f t="shared" si="12"/>
        <v>0:00</v>
      </c>
      <c r="Q36" s="34">
        <f t="shared" si="3"/>
        <v>0</v>
      </c>
      <c r="R36" s="32">
        <f t="shared" si="4"/>
        <v>0</v>
      </c>
      <c r="S36" s="35">
        <f t="shared" si="13"/>
        <v>0</v>
      </c>
      <c r="T36" s="86">
        <f t="shared" si="5"/>
        <v>-0.33333333333333331</v>
      </c>
      <c r="U36" s="86"/>
      <c r="V36" s="87">
        <f t="shared" si="6"/>
        <v>0.25</v>
      </c>
      <c r="W36" s="86">
        <f t="shared" si="7"/>
        <v>-4.1666666666666664E-2</v>
      </c>
      <c r="X36" s="86">
        <f t="shared" si="14"/>
        <v>0</v>
      </c>
      <c r="Y36" s="74">
        <f t="shared" si="8"/>
        <v>0</v>
      </c>
      <c r="Z36" s="74">
        <f t="shared" si="9"/>
        <v>0</v>
      </c>
      <c r="AA36" s="75">
        <f t="shared" si="15"/>
        <v>0</v>
      </c>
      <c r="AC36" s="47"/>
      <c r="AD36" s="47"/>
      <c r="AE36" s="47"/>
      <c r="AF36" s="47"/>
      <c r="AG36" s="47"/>
      <c r="AH36" s="47"/>
      <c r="AI36" s="47"/>
      <c r="AJ36" s="47"/>
      <c r="AK36" s="47"/>
    </row>
    <row r="37" spans="2:37" ht="13.5" customHeight="1" x14ac:dyDescent="0.2">
      <c r="B37" s="27" t="s">
        <v>11</v>
      </c>
      <c r="C37" s="28">
        <v>21</v>
      </c>
      <c r="D37" s="29">
        <v>0</v>
      </c>
      <c r="E37" s="30">
        <v>0</v>
      </c>
      <c r="F37" s="31">
        <f t="shared" si="22"/>
        <v>0</v>
      </c>
      <c r="G37" s="29">
        <v>0</v>
      </c>
      <c r="H37" s="30">
        <v>0</v>
      </c>
      <c r="I37" s="32">
        <f t="shared" si="23"/>
        <v>0</v>
      </c>
      <c r="J37" s="29">
        <v>0</v>
      </c>
      <c r="K37" s="30">
        <v>0</v>
      </c>
      <c r="L37" s="32">
        <f>IF(K37&gt;J37,SUM(K37-J37),$I$13)</f>
        <v>0</v>
      </c>
      <c r="M37" s="33">
        <f t="shared" si="10"/>
        <v>0</v>
      </c>
      <c r="N37" s="34">
        <f t="shared" si="11"/>
        <v>0</v>
      </c>
      <c r="O37" s="34">
        <f t="shared" si="2"/>
        <v>0</v>
      </c>
      <c r="P37" s="32" t="str">
        <f t="shared" si="12"/>
        <v>0:00</v>
      </c>
      <c r="Q37" s="34" t="str">
        <f t="shared" si="3"/>
        <v>0:00</v>
      </c>
      <c r="R37" s="32">
        <f t="shared" si="4"/>
        <v>0</v>
      </c>
      <c r="S37" s="35">
        <f t="shared" si="13"/>
        <v>0</v>
      </c>
      <c r="T37" s="86">
        <f t="shared" si="5"/>
        <v>-0.33333333333333331</v>
      </c>
      <c r="U37" s="86"/>
      <c r="V37" s="87">
        <f t="shared" si="6"/>
        <v>0.25</v>
      </c>
      <c r="W37" s="86">
        <f t="shared" si="7"/>
        <v>-4.1666666666666664E-2</v>
      </c>
      <c r="X37" s="86">
        <f t="shared" si="14"/>
        <v>0</v>
      </c>
      <c r="Y37" s="74">
        <f t="shared" si="8"/>
        <v>0</v>
      </c>
      <c r="Z37" s="74">
        <f t="shared" si="9"/>
        <v>0</v>
      </c>
      <c r="AA37" s="75">
        <f t="shared" si="15"/>
        <v>0</v>
      </c>
      <c r="AC37" s="47"/>
      <c r="AD37" s="47"/>
      <c r="AE37" s="47"/>
      <c r="AF37" s="47"/>
      <c r="AG37" s="47"/>
      <c r="AH37" s="47"/>
      <c r="AI37" s="47"/>
      <c r="AJ37" s="47"/>
      <c r="AK37" s="47"/>
    </row>
    <row r="38" spans="2:37" ht="13.5" customHeight="1" x14ac:dyDescent="0.2">
      <c r="B38" s="27" t="s">
        <v>12</v>
      </c>
      <c r="C38" s="28">
        <v>22</v>
      </c>
      <c r="D38" s="29">
        <v>0</v>
      </c>
      <c r="E38" s="30">
        <v>0</v>
      </c>
      <c r="F38" s="31">
        <f t="shared" si="22"/>
        <v>0</v>
      </c>
      <c r="G38" s="29">
        <v>0</v>
      </c>
      <c r="H38" s="30">
        <v>0</v>
      </c>
      <c r="I38" s="32">
        <f t="shared" si="23"/>
        <v>0</v>
      </c>
      <c r="J38" s="29">
        <v>0</v>
      </c>
      <c r="K38" s="30">
        <v>0</v>
      </c>
      <c r="L38" s="32">
        <f t="shared" ref="L38:L47" si="25">IF(K38&gt;J38,SUM(K38-J38),$I$13)</f>
        <v>0</v>
      </c>
      <c r="M38" s="33">
        <f t="shared" si="10"/>
        <v>0</v>
      </c>
      <c r="N38" s="34">
        <f t="shared" si="11"/>
        <v>0</v>
      </c>
      <c r="O38" s="34">
        <f t="shared" si="2"/>
        <v>0</v>
      </c>
      <c r="P38" s="32" t="str">
        <f t="shared" si="12"/>
        <v>0:00</v>
      </c>
      <c r="Q38" s="34" t="str">
        <f t="shared" si="3"/>
        <v>0:00</v>
      </c>
      <c r="R38" s="32">
        <f t="shared" si="4"/>
        <v>0</v>
      </c>
      <c r="S38" s="35">
        <f t="shared" si="13"/>
        <v>0</v>
      </c>
      <c r="T38" s="86">
        <f t="shared" si="5"/>
        <v>-0.33333333333333331</v>
      </c>
      <c r="U38" s="86"/>
      <c r="V38" s="87">
        <f t="shared" si="6"/>
        <v>0.25</v>
      </c>
      <c r="W38" s="86">
        <f t="shared" si="7"/>
        <v>-4.1666666666666664E-2</v>
      </c>
      <c r="X38" s="86">
        <f t="shared" si="14"/>
        <v>0</v>
      </c>
      <c r="Y38" s="74">
        <f t="shared" si="8"/>
        <v>0</v>
      </c>
      <c r="Z38" s="74">
        <f t="shared" si="9"/>
        <v>0</v>
      </c>
      <c r="AA38" s="75">
        <f t="shared" si="15"/>
        <v>0</v>
      </c>
      <c r="AC38" s="47"/>
      <c r="AD38" s="47"/>
      <c r="AE38" s="47"/>
      <c r="AF38" s="47"/>
      <c r="AG38" s="47"/>
      <c r="AH38" s="47"/>
      <c r="AI38" s="47"/>
      <c r="AJ38" s="47"/>
      <c r="AK38" s="47"/>
    </row>
    <row r="39" spans="2:37" ht="13.5" customHeight="1" x14ac:dyDescent="0.2">
      <c r="B39" s="27" t="s">
        <v>13</v>
      </c>
      <c r="C39" s="28">
        <v>23</v>
      </c>
      <c r="D39" s="29">
        <v>0</v>
      </c>
      <c r="E39" s="30">
        <v>0</v>
      </c>
      <c r="F39" s="31">
        <f t="shared" si="22"/>
        <v>0</v>
      </c>
      <c r="G39" s="29">
        <v>0</v>
      </c>
      <c r="H39" s="30">
        <v>0</v>
      </c>
      <c r="I39" s="32">
        <f t="shared" si="23"/>
        <v>0</v>
      </c>
      <c r="J39" s="29">
        <v>0</v>
      </c>
      <c r="K39" s="30">
        <v>0</v>
      </c>
      <c r="L39" s="32">
        <f t="shared" si="25"/>
        <v>0</v>
      </c>
      <c r="M39" s="33">
        <f t="shared" ref="M39:M47" si="26">IF(AND(E39&gt;$I$13,G39&gt;$I$13,H39&gt;$I$13,J39&gt;$I$13),(J39-H39)+(G39-E39),IF(AND(E39&gt;$I$13,G39&gt;$I$13),G39-E39,(IF(AND(H39&gt;0,J39&gt;0),J39-H39,$I$13))))</f>
        <v>0</v>
      </c>
      <c r="N39" s="34">
        <f t="shared" si="11"/>
        <v>0</v>
      </c>
      <c r="O39" s="34">
        <f t="shared" si="2"/>
        <v>0</v>
      </c>
      <c r="P39" s="34" t="str">
        <f t="shared" si="12"/>
        <v>0:00</v>
      </c>
      <c r="Q39" s="32" t="str">
        <f t="shared" si="3"/>
        <v>0:00</v>
      </c>
      <c r="R39" s="52">
        <f t="shared" si="4"/>
        <v>0</v>
      </c>
      <c r="S39" s="35">
        <f t="shared" si="13"/>
        <v>0</v>
      </c>
      <c r="T39" s="86">
        <f t="shared" si="5"/>
        <v>-0.33333333333333331</v>
      </c>
      <c r="U39" s="86"/>
      <c r="V39" s="87">
        <f t="shared" si="6"/>
        <v>0.25</v>
      </c>
      <c r="W39" s="86">
        <f t="shared" si="7"/>
        <v>-4.1666666666666664E-2</v>
      </c>
      <c r="X39" s="86">
        <f t="shared" si="14"/>
        <v>0</v>
      </c>
      <c r="Y39" s="74">
        <f t="shared" si="8"/>
        <v>0</v>
      </c>
      <c r="Z39" s="74">
        <f t="shared" si="9"/>
        <v>0</v>
      </c>
      <c r="AA39" s="75">
        <f t="shared" si="15"/>
        <v>0</v>
      </c>
      <c r="AC39" s="47"/>
      <c r="AD39" s="47"/>
      <c r="AE39" s="47"/>
      <c r="AF39" s="47"/>
      <c r="AG39" s="47"/>
      <c r="AH39" s="47"/>
      <c r="AI39" s="47"/>
      <c r="AJ39" s="47"/>
      <c r="AK39" s="47"/>
    </row>
    <row r="40" spans="2:37" ht="13.5" customHeight="1" x14ac:dyDescent="0.2">
      <c r="B40" s="27" t="s">
        <v>14</v>
      </c>
      <c r="C40" s="28">
        <v>24</v>
      </c>
      <c r="D40" s="29">
        <v>0</v>
      </c>
      <c r="E40" s="30">
        <v>0</v>
      </c>
      <c r="F40" s="31">
        <f t="shared" si="22"/>
        <v>0</v>
      </c>
      <c r="G40" s="29">
        <v>0</v>
      </c>
      <c r="H40" s="30">
        <v>0</v>
      </c>
      <c r="I40" s="32">
        <f t="shared" si="23"/>
        <v>0</v>
      </c>
      <c r="J40" s="29">
        <v>0</v>
      </c>
      <c r="K40" s="30">
        <v>0</v>
      </c>
      <c r="L40" s="32">
        <f t="shared" si="25"/>
        <v>0</v>
      </c>
      <c r="M40" s="33">
        <f t="shared" si="26"/>
        <v>0</v>
      </c>
      <c r="N40" s="34">
        <f t="shared" si="11"/>
        <v>0</v>
      </c>
      <c r="O40" s="34">
        <f t="shared" si="2"/>
        <v>0</v>
      </c>
      <c r="P40" s="34" t="str">
        <f t="shared" si="12"/>
        <v>0:00</v>
      </c>
      <c r="Q40" s="36" t="str">
        <f t="shared" si="3"/>
        <v>0:00</v>
      </c>
      <c r="R40" s="32">
        <f t="shared" si="4"/>
        <v>0</v>
      </c>
      <c r="S40" s="35">
        <f t="shared" si="13"/>
        <v>0</v>
      </c>
      <c r="T40" s="86">
        <f t="shared" si="5"/>
        <v>-0.33333333333333331</v>
      </c>
      <c r="U40" s="86"/>
      <c r="V40" s="87">
        <f t="shared" si="6"/>
        <v>0.25</v>
      </c>
      <c r="W40" s="86">
        <f t="shared" si="7"/>
        <v>-4.1666666666666664E-2</v>
      </c>
      <c r="X40" s="86">
        <f t="shared" si="14"/>
        <v>0</v>
      </c>
      <c r="Y40" s="74">
        <f t="shared" si="8"/>
        <v>0</v>
      </c>
      <c r="Z40" s="74">
        <f t="shared" si="9"/>
        <v>0</v>
      </c>
      <c r="AA40" s="75">
        <f t="shared" si="15"/>
        <v>0</v>
      </c>
      <c r="AC40" s="47"/>
      <c r="AD40" s="47"/>
      <c r="AE40" s="47"/>
      <c r="AF40" s="47"/>
      <c r="AG40" s="47"/>
      <c r="AH40" s="47"/>
      <c r="AI40" s="47"/>
      <c r="AJ40" s="47"/>
      <c r="AK40" s="47"/>
    </row>
    <row r="41" spans="2:37" ht="13.5" customHeight="1" x14ac:dyDescent="0.2">
      <c r="B41" s="27" t="s">
        <v>15</v>
      </c>
      <c r="C41" s="28">
        <v>25</v>
      </c>
      <c r="D41" s="29">
        <v>0</v>
      </c>
      <c r="E41" s="30">
        <v>0</v>
      </c>
      <c r="F41" s="31">
        <f t="shared" ref="F41:F47" si="27">IF(E41&gt;D41,SUM(E41-D41),$I$13)</f>
        <v>0</v>
      </c>
      <c r="G41" s="29">
        <v>0</v>
      </c>
      <c r="H41" s="30">
        <v>0</v>
      </c>
      <c r="I41" s="32">
        <f t="shared" si="23"/>
        <v>0</v>
      </c>
      <c r="J41" s="29">
        <v>0</v>
      </c>
      <c r="K41" s="30">
        <v>0</v>
      </c>
      <c r="L41" s="32">
        <f t="shared" si="25"/>
        <v>0</v>
      </c>
      <c r="M41" s="33">
        <f t="shared" si="26"/>
        <v>0</v>
      </c>
      <c r="N41" s="34">
        <f t="shared" si="11"/>
        <v>0</v>
      </c>
      <c r="O41" s="34">
        <f t="shared" si="2"/>
        <v>0</v>
      </c>
      <c r="P41" s="34" t="str">
        <f t="shared" si="12"/>
        <v>0:00</v>
      </c>
      <c r="Q41" s="36" t="str">
        <f t="shared" si="3"/>
        <v>0:00</v>
      </c>
      <c r="R41" s="32">
        <f t="shared" si="4"/>
        <v>0</v>
      </c>
      <c r="S41" s="35">
        <f t="shared" si="13"/>
        <v>0</v>
      </c>
      <c r="T41" s="86">
        <f t="shared" si="5"/>
        <v>-0.33333333333333331</v>
      </c>
      <c r="U41" s="86"/>
      <c r="V41" s="87">
        <f t="shared" si="6"/>
        <v>0.25</v>
      </c>
      <c r="W41" s="86">
        <f t="shared" si="7"/>
        <v>-4.1666666666666664E-2</v>
      </c>
      <c r="X41" s="86">
        <f t="shared" si="14"/>
        <v>0</v>
      </c>
      <c r="Y41" s="74">
        <f t="shared" si="8"/>
        <v>0</v>
      </c>
      <c r="Z41" s="74">
        <f t="shared" si="9"/>
        <v>0</v>
      </c>
      <c r="AA41" s="75">
        <f t="shared" si="15"/>
        <v>0</v>
      </c>
      <c r="AC41" s="47"/>
      <c r="AD41" s="47"/>
      <c r="AE41" s="47"/>
      <c r="AF41" s="47"/>
      <c r="AG41" s="47"/>
      <c r="AH41" s="47"/>
      <c r="AI41" s="47"/>
      <c r="AJ41" s="47"/>
      <c r="AK41" s="47"/>
    </row>
    <row r="42" spans="2:37" ht="13.5" customHeight="1" x14ac:dyDescent="0.2">
      <c r="B42" s="27" t="s">
        <v>9</v>
      </c>
      <c r="C42" s="28">
        <v>26</v>
      </c>
      <c r="D42" s="29">
        <v>0</v>
      </c>
      <c r="E42" s="30">
        <v>0</v>
      </c>
      <c r="F42" s="31">
        <f t="shared" si="27"/>
        <v>0</v>
      </c>
      <c r="G42" s="29">
        <v>0</v>
      </c>
      <c r="H42" s="30">
        <v>0</v>
      </c>
      <c r="I42" s="32">
        <f t="shared" si="23"/>
        <v>0</v>
      </c>
      <c r="J42" s="29">
        <v>0</v>
      </c>
      <c r="K42" s="30">
        <v>0</v>
      </c>
      <c r="L42" s="32">
        <f t="shared" si="25"/>
        <v>0</v>
      </c>
      <c r="M42" s="33">
        <f t="shared" si="26"/>
        <v>0</v>
      </c>
      <c r="N42" s="34">
        <f t="shared" si="11"/>
        <v>0</v>
      </c>
      <c r="O42" s="34">
        <f t="shared" si="2"/>
        <v>0</v>
      </c>
      <c r="P42" s="34" t="str">
        <f t="shared" si="12"/>
        <v>0:00</v>
      </c>
      <c r="Q42" s="36">
        <f t="shared" si="3"/>
        <v>0</v>
      </c>
      <c r="R42" s="32">
        <f t="shared" si="4"/>
        <v>0</v>
      </c>
      <c r="S42" s="35">
        <f t="shared" si="13"/>
        <v>0</v>
      </c>
      <c r="T42" s="86">
        <f t="shared" si="5"/>
        <v>-0.33333333333333331</v>
      </c>
      <c r="U42" s="86"/>
      <c r="V42" s="87">
        <f t="shared" si="6"/>
        <v>0.25</v>
      </c>
      <c r="W42" s="86">
        <f t="shared" si="7"/>
        <v>-4.1666666666666664E-2</v>
      </c>
      <c r="X42" s="86">
        <f t="shared" si="14"/>
        <v>0</v>
      </c>
      <c r="Y42" s="74">
        <f t="shared" si="8"/>
        <v>0</v>
      </c>
      <c r="Z42" s="74">
        <f t="shared" si="9"/>
        <v>0</v>
      </c>
      <c r="AA42" s="75">
        <f t="shared" si="15"/>
        <v>0</v>
      </c>
      <c r="AC42" s="47"/>
      <c r="AD42" s="47"/>
      <c r="AE42" s="47"/>
      <c r="AF42" s="47"/>
      <c r="AG42" s="47"/>
      <c r="AH42" s="47"/>
      <c r="AI42" s="47"/>
      <c r="AJ42" s="47"/>
      <c r="AK42" s="47"/>
    </row>
    <row r="43" spans="2:37" ht="13.5" customHeight="1" x14ac:dyDescent="0.2">
      <c r="B43" s="27" t="s">
        <v>10</v>
      </c>
      <c r="C43" s="28">
        <v>27</v>
      </c>
      <c r="D43" s="29">
        <v>0</v>
      </c>
      <c r="E43" s="30">
        <v>0</v>
      </c>
      <c r="F43" s="31">
        <f t="shared" si="27"/>
        <v>0</v>
      </c>
      <c r="G43" s="29">
        <v>0</v>
      </c>
      <c r="H43" s="30">
        <v>0</v>
      </c>
      <c r="I43" s="32">
        <f t="shared" si="23"/>
        <v>0</v>
      </c>
      <c r="J43" s="29">
        <v>0</v>
      </c>
      <c r="K43" s="30">
        <v>0</v>
      </c>
      <c r="L43" s="32">
        <f t="shared" si="25"/>
        <v>0</v>
      </c>
      <c r="M43" s="33">
        <f t="shared" si="26"/>
        <v>0</v>
      </c>
      <c r="N43" s="34">
        <f t="shared" si="11"/>
        <v>0</v>
      </c>
      <c r="O43" s="34">
        <f t="shared" si="2"/>
        <v>0</v>
      </c>
      <c r="P43" s="34" t="str">
        <f t="shared" si="12"/>
        <v>0:00</v>
      </c>
      <c r="Q43" s="36">
        <f t="shared" si="3"/>
        <v>0</v>
      </c>
      <c r="R43" s="32">
        <f t="shared" si="4"/>
        <v>0</v>
      </c>
      <c r="S43" s="35">
        <f t="shared" si="13"/>
        <v>0</v>
      </c>
      <c r="T43" s="86">
        <f t="shared" si="5"/>
        <v>-0.33333333333333331</v>
      </c>
      <c r="U43" s="86"/>
      <c r="V43" s="87">
        <f t="shared" si="6"/>
        <v>0.25</v>
      </c>
      <c r="W43" s="86">
        <f t="shared" si="7"/>
        <v>-4.1666666666666664E-2</v>
      </c>
      <c r="X43" s="86">
        <f t="shared" si="14"/>
        <v>0</v>
      </c>
      <c r="Y43" s="74">
        <f t="shared" si="8"/>
        <v>0</v>
      </c>
      <c r="Z43" s="74">
        <f t="shared" si="9"/>
        <v>0</v>
      </c>
      <c r="AA43" s="75">
        <f t="shared" si="15"/>
        <v>0</v>
      </c>
      <c r="AC43" s="47"/>
      <c r="AD43" s="47"/>
      <c r="AE43" s="47"/>
      <c r="AF43" s="47"/>
      <c r="AG43" s="47"/>
      <c r="AH43" s="47"/>
      <c r="AI43" s="47"/>
      <c r="AJ43" s="47"/>
      <c r="AK43" s="47"/>
    </row>
    <row r="44" spans="2:37" ht="13.5" customHeight="1" x14ac:dyDescent="0.2">
      <c r="B44" s="27" t="s">
        <v>11</v>
      </c>
      <c r="C44" s="28">
        <v>28</v>
      </c>
      <c r="D44" s="29">
        <v>0</v>
      </c>
      <c r="E44" s="30">
        <v>0</v>
      </c>
      <c r="F44" s="31">
        <f t="shared" si="27"/>
        <v>0</v>
      </c>
      <c r="G44" s="29">
        <v>0</v>
      </c>
      <c r="H44" s="30">
        <v>0</v>
      </c>
      <c r="I44" s="32">
        <f t="shared" si="23"/>
        <v>0</v>
      </c>
      <c r="J44" s="29">
        <v>0</v>
      </c>
      <c r="K44" s="30">
        <v>0</v>
      </c>
      <c r="L44" s="32">
        <f t="shared" si="25"/>
        <v>0</v>
      </c>
      <c r="M44" s="33">
        <f t="shared" si="26"/>
        <v>0</v>
      </c>
      <c r="N44" s="34">
        <f t="shared" si="11"/>
        <v>0</v>
      </c>
      <c r="O44" s="34">
        <f t="shared" si="2"/>
        <v>0</v>
      </c>
      <c r="P44" s="34" t="str">
        <f t="shared" si="12"/>
        <v>0:00</v>
      </c>
      <c r="Q44" s="36" t="str">
        <f t="shared" si="3"/>
        <v>0:00</v>
      </c>
      <c r="R44" s="32">
        <f t="shared" si="4"/>
        <v>0</v>
      </c>
      <c r="S44" s="35">
        <f t="shared" si="13"/>
        <v>0</v>
      </c>
      <c r="T44" s="86">
        <f t="shared" si="5"/>
        <v>-0.33333333333333331</v>
      </c>
      <c r="U44" s="86"/>
      <c r="V44" s="87">
        <f t="shared" si="6"/>
        <v>0.25</v>
      </c>
      <c r="W44" s="86">
        <f t="shared" si="7"/>
        <v>-4.1666666666666664E-2</v>
      </c>
      <c r="X44" s="86">
        <f t="shared" si="14"/>
        <v>0</v>
      </c>
      <c r="Y44" s="74">
        <f t="shared" si="8"/>
        <v>0</v>
      </c>
      <c r="Z44" s="74">
        <f t="shared" si="9"/>
        <v>0</v>
      </c>
      <c r="AA44" s="75">
        <f t="shared" si="15"/>
        <v>0</v>
      </c>
      <c r="AC44" s="47"/>
      <c r="AD44" s="47"/>
      <c r="AE44" s="47"/>
      <c r="AF44" s="47"/>
      <c r="AG44" s="47"/>
      <c r="AH44" s="47"/>
      <c r="AI44" s="47"/>
      <c r="AJ44" s="47"/>
      <c r="AK44" s="47"/>
    </row>
    <row r="45" spans="2:37" ht="13.5" customHeight="1" x14ac:dyDescent="0.2">
      <c r="B45" s="27" t="s">
        <v>12</v>
      </c>
      <c r="C45" s="28">
        <v>29</v>
      </c>
      <c r="D45" s="29">
        <v>0</v>
      </c>
      <c r="E45" s="30">
        <v>0</v>
      </c>
      <c r="F45" s="31">
        <f t="shared" si="27"/>
        <v>0</v>
      </c>
      <c r="G45" s="29">
        <v>0</v>
      </c>
      <c r="H45" s="30">
        <v>0</v>
      </c>
      <c r="I45" s="32">
        <f t="shared" si="23"/>
        <v>0</v>
      </c>
      <c r="J45" s="29">
        <v>0</v>
      </c>
      <c r="K45" s="30">
        <v>0</v>
      </c>
      <c r="L45" s="32">
        <f t="shared" si="25"/>
        <v>0</v>
      </c>
      <c r="M45" s="33">
        <f t="shared" si="26"/>
        <v>0</v>
      </c>
      <c r="N45" s="34">
        <f t="shared" si="11"/>
        <v>0</v>
      </c>
      <c r="O45" s="34">
        <f t="shared" si="2"/>
        <v>0</v>
      </c>
      <c r="P45" s="34" t="str">
        <f t="shared" si="12"/>
        <v>0:00</v>
      </c>
      <c r="Q45" s="36" t="str">
        <f t="shared" si="3"/>
        <v>0:00</v>
      </c>
      <c r="R45" s="32">
        <f t="shared" si="4"/>
        <v>0</v>
      </c>
      <c r="S45" s="35">
        <f t="shared" si="13"/>
        <v>0</v>
      </c>
      <c r="T45" s="86">
        <f t="shared" si="5"/>
        <v>-0.33333333333333331</v>
      </c>
      <c r="U45" s="86"/>
      <c r="V45" s="87">
        <f t="shared" si="6"/>
        <v>0.25</v>
      </c>
      <c r="W45" s="86">
        <f t="shared" si="7"/>
        <v>-4.1666666666666664E-2</v>
      </c>
      <c r="X45" s="86">
        <f t="shared" si="14"/>
        <v>0</v>
      </c>
      <c r="Y45" s="74">
        <f t="shared" si="8"/>
        <v>0</v>
      </c>
      <c r="Z45" s="74">
        <f t="shared" si="9"/>
        <v>0</v>
      </c>
      <c r="AA45" s="75">
        <f t="shared" si="15"/>
        <v>0</v>
      </c>
      <c r="AC45" s="47"/>
      <c r="AD45" s="47"/>
      <c r="AE45" s="47"/>
      <c r="AF45" s="47"/>
      <c r="AG45" s="47"/>
      <c r="AH45" s="47"/>
      <c r="AI45" s="47"/>
      <c r="AJ45" s="47"/>
      <c r="AK45" s="47"/>
    </row>
    <row r="46" spans="2:37" ht="13.5" customHeight="1" x14ac:dyDescent="0.2">
      <c r="B46" s="27" t="s">
        <v>13</v>
      </c>
      <c r="C46" s="28">
        <v>30</v>
      </c>
      <c r="D46" s="29">
        <v>0</v>
      </c>
      <c r="E46" s="30">
        <v>0</v>
      </c>
      <c r="F46" s="31">
        <f t="shared" si="27"/>
        <v>0</v>
      </c>
      <c r="G46" s="29">
        <v>0</v>
      </c>
      <c r="H46" s="30">
        <v>0</v>
      </c>
      <c r="I46" s="32">
        <f t="shared" si="23"/>
        <v>0</v>
      </c>
      <c r="J46" s="29">
        <v>0</v>
      </c>
      <c r="K46" s="30">
        <v>0</v>
      </c>
      <c r="L46" s="32">
        <f t="shared" si="25"/>
        <v>0</v>
      </c>
      <c r="M46" s="33">
        <f t="shared" si="26"/>
        <v>0</v>
      </c>
      <c r="N46" s="34">
        <f t="shared" si="11"/>
        <v>0</v>
      </c>
      <c r="O46" s="34">
        <f t="shared" si="2"/>
        <v>0</v>
      </c>
      <c r="P46" s="34" t="str">
        <f t="shared" si="12"/>
        <v>0:00</v>
      </c>
      <c r="Q46" s="36" t="str">
        <f t="shared" si="3"/>
        <v>0:00</v>
      </c>
      <c r="R46" s="32">
        <f t="shared" si="4"/>
        <v>0</v>
      </c>
      <c r="S46" s="35">
        <f t="shared" si="13"/>
        <v>0</v>
      </c>
      <c r="T46" s="86">
        <f>N46-$S$13</f>
        <v>-0.33333333333333331</v>
      </c>
      <c r="U46" s="86"/>
      <c r="V46" s="87">
        <f t="shared" si="6"/>
        <v>0.25</v>
      </c>
      <c r="W46" s="86">
        <f t="shared" si="7"/>
        <v>-4.1666666666666664E-2</v>
      </c>
      <c r="X46" s="86">
        <f t="shared" si="14"/>
        <v>0</v>
      </c>
      <c r="Y46" s="74">
        <f t="shared" si="8"/>
        <v>0</v>
      </c>
      <c r="Z46" s="74">
        <f t="shared" si="9"/>
        <v>0</v>
      </c>
      <c r="AA46" s="75">
        <f t="shared" si="15"/>
        <v>0</v>
      </c>
      <c r="AC46" s="47"/>
      <c r="AD46" s="47"/>
      <c r="AE46" s="47"/>
      <c r="AF46" s="47"/>
      <c r="AG46" s="47"/>
      <c r="AH46" s="47"/>
      <c r="AI46" s="47"/>
      <c r="AJ46" s="47"/>
      <c r="AK46" s="47"/>
    </row>
    <row r="47" spans="2:37" ht="13.5" customHeight="1" thickBot="1" x14ac:dyDescent="0.25">
      <c r="B47" s="83" t="s">
        <v>14</v>
      </c>
      <c r="C47" s="45">
        <v>31</v>
      </c>
      <c r="D47" s="37">
        <v>0</v>
      </c>
      <c r="E47" s="38">
        <v>0</v>
      </c>
      <c r="F47" s="39">
        <f t="shared" si="27"/>
        <v>0</v>
      </c>
      <c r="G47" s="37">
        <v>0</v>
      </c>
      <c r="H47" s="38">
        <v>0</v>
      </c>
      <c r="I47" s="40">
        <f t="shared" si="23"/>
        <v>0</v>
      </c>
      <c r="J47" s="37">
        <v>0</v>
      </c>
      <c r="K47" s="38">
        <v>0</v>
      </c>
      <c r="L47" s="40">
        <f t="shared" si="25"/>
        <v>0</v>
      </c>
      <c r="M47" s="41">
        <f t="shared" si="26"/>
        <v>0</v>
      </c>
      <c r="N47" s="43">
        <f t="shared" si="11"/>
        <v>0</v>
      </c>
      <c r="O47" s="43">
        <f t="shared" si="2"/>
        <v>0</v>
      </c>
      <c r="P47" s="42" t="str">
        <f t="shared" si="12"/>
        <v>0:00</v>
      </c>
      <c r="Q47" s="43" t="str">
        <f t="shared" si="3"/>
        <v>0:00</v>
      </c>
      <c r="R47" s="48">
        <f t="shared" si="4"/>
        <v>0</v>
      </c>
      <c r="S47" s="44">
        <f t="shared" si="13"/>
        <v>0</v>
      </c>
      <c r="T47" s="86">
        <f>N47-$S$13</f>
        <v>-0.33333333333333331</v>
      </c>
      <c r="U47" s="86"/>
      <c r="V47" s="87">
        <f t="shared" si="6"/>
        <v>0.25</v>
      </c>
      <c r="W47" s="86">
        <f t="shared" si="7"/>
        <v>-4.1666666666666664E-2</v>
      </c>
      <c r="X47" s="86">
        <f t="shared" si="14"/>
        <v>0</v>
      </c>
      <c r="Y47" s="74">
        <f t="shared" si="8"/>
        <v>0</v>
      </c>
      <c r="Z47" s="74">
        <f t="shared" si="9"/>
        <v>0</v>
      </c>
      <c r="AA47" s="75">
        <f t="shared" si="15"/>
        <v>0</v>
      </c>
      <c r="AC47" s="47"/>
      <c r="AD47" s="47"/>
      <c r="AE47" s="47"/>
      <c r="AF47" s="47"/>
      <c r="AG47" s="47"/>
      <c r="AH47" s="47"/>
      <c r="AI47" s="47"/>
      <c r="AJ47" s="47"/>
      <c r="AK47" s="47"/>
    </row>
    <row r="48" spans="2:37" ht="13.5" customHeight="1" thickBot="1" x14ac:dyDescent="0.25">
      <c r="C48" s="1"/>
      <c r="D48" s="2"/>
      <c r="E48" s="1"/>
      <c r="F48" s="26"/>
      <c r="G48" s="1"/>
      <c r="H48" s="1"/>
      <c r="I48" s="78"/>
      <c r="J48" s="78"/>
      <c r="K48" s="78"/>
      <c r="L48" s="78"/>
      <c r="M48" s="78"/>
      <c r="N48" s="78"/>
      <c r="O48" s="79"/>
      <c r="Q48" s="80" t="s">
        <v>18</v>
      </c>
      <c r="R48" s="81"/>
      <c r="S48" s="82">
        <f>SUM(S17:S47)</f>
        <v>0</v>
      </c>
      <c r="T48" s="11"/>
      <c r="U48" s="11"/>
      <c r="V48" s="11"/>
      <c r="W48" s="11"/>
      <c r="X48" s="11"/>
      <c r="Y48" s="11"/>
      <c r="AC48" s="47"/>
      <c r="AD48" s="47"/>
      <c r="AE48" s="47"/>
      <c r="AF48" s="47"/>
      <c r="AG48" s="47"/>
      <c r="AH48" s="47"/>
      <c r="AI48" s="47"/>
      <c r="AJ48" s="47"/>
      <c r="AK48" s="47"/>
    </row>
    <row r="49" spans="1:37" ht="13.5" customHeight="1" x14ac:dyDescent="0.2">
      <c r="B49" s="19" t="s">
        <v>19</v>
      </c>
      <c r="C49" s="10"/>
      <c r="D49" s="7"/>
      <c r="E49" s="5"/>
      <c r="F49" s="5"/>
      <c r="G49" s="5"/>
      <c r="H49" s="5"/>
      <c r="I49" s="10"/>
      <c r="J49" s="10"/>
      <c r="K49" s="5"/>
      <c r="L49" s="10"/>
      <c r="M49" s="10"/>
      <c r="N49" s="10"/>
      <c r="O49" s="10"/>
      <c r="P49" s="2"/>
      <c r="Q49" s="2"/>
      <c r="R49" s="2"/>
      <c r="S49" s="3"/>
      <c r="T49" s="11"/>
      <c r="U49" s="11"/>
      <c r="V49" s="11"/>
      <c r="W49" s="11"/>
      <c r="X49" s="11"/>
      <c r="Y49" s="11"/>
      <c r="AC49" s="53"/>
      <c r="AD49" s="53"/>
      <c r="AE49" s="47"/>
      <c r="AF49" s="47"/>
      <c r="AG49" s="47"/>
      <c r="AH49" s="47"/>
      <c r="AI49" s="47"/>
      <c r="AJ49" s="47"/>
      <c r="AK49" s="47"/>
    </row>
    <row r="50" spans="1:37" ht="13.5" customHeight="1" x14ac:dyDescent="0.2">
      <c r="D50" s="2"/>
      <c r="E50" s="21"/>
      <c r="F50" s="21"/>
      <c r="G50" s="21"/>
      <c r="H50" s="21"/>
      <c r="I50" s="21"/>
      <c r="J50" s="21"/>
      <c r="K50" s="21"/>
      <c r="L50" s="21"/>
      <c r="M50" s="9"/>
      <c r="N50" s="10"/>
      <c r="O50" s="10"/>
      <c r="P50" s="2"/>
      <c r="Q50" s="2"/>
      <c r="R50" s="2"/>
      <c r="S50" s="3"/>
      <c r="T50" s="12"/>
      <c r="U50" s="12"/>
      <c r="V50" s="11"/>
      <c r="W50" s="11"/>
      <c r="X50" s="11"/>
      <c r="Y50" s="11"/>
      <c r="AC50" s="53"/>
      <c r="AD50" s="53"/>
      <c r="AE50" s="47"/>
      <c r="AF50" s="47"/>
      <c r="AG50" s="47"/>
      <c r="AH50" s="47"/>
      <c r="AI50" s="47"/>
      <c r="AJ50" s="47"/>
      <c r="AK50" s="47"/>
    </row>
    <row r="51" spans="1:37" ht="13.5" customHeight="1" x14ac:dyDescent="0.2">
      <c r="B51" s="20" t="s">
        <v>25</v>
      </c>
      <c r="C51" s="16"/>
      <c r="D51" s="17"/>
      <c r="E51" s="22"/>
      <c r="F51" s="22"/>
      <c r="G51" s="22"/>
      <c r="H51" s="22"/>
      <c r="I51" s="22"/>
      <c r="J51" s="22"/>
      <c r="K51" s="22"/>
      <c r="L51" s="22"/>
      <c r="M51" s="18"/>
      <c r="N51" s="17"/>
      <c r="O51" s="17"/>
      <c r="P51" s="17"/>
      <c r="Q51" s="17"/>
      <c r="R51" s="17"/>
      <c r="S51" s="18"/>
      <c r="T51" s="12"/>
      <c r="U51" s="12"/>
      <c r="V51" s="11"/>
      <c r="W51" s="11"/>
      <c r="X51" s="11"/>
      <c r="Y51" s="11"/>
      <c r="AC51" s="47"/>
      <c r="AD51" s="47"/>
      <c r="AE51" s="47"/>
      <c r="AF51" s="47"/>
      <c r="AG51" s="47"/>
      <c r="AH51" s="47"/>
      <c r="AI51" s="47"/>
      <c r="AJ51" s="47"/>
      <c r="AK51" s="47"/>
    </row>
    <row r="52" spans="1:37" ht="13.5" customHeight="1" x14ac:dyDescent="0.2">
      <c r="B52" s="20" t="s">
        <v>26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T52" s="12"/>
      <c r="U52" s="12"/>
      <c r="V52" s="11"/>
      <c r="W52" s="11"/>
      <c r="X52" s="11"/>
      <c r="Y52" s="11"/>
      <c r="AC52" s="47"/>
      <c r="AD52" s="47"/>
      <c r="AE52" s="47"/>
      <c r="AF52" s="47"/>
      <c r="AG52" s="47"/>
      <c r="AH52" s="47"/>
      <c r="AI52" s="47"/>
      <c r="AJ52" s="47"/>
      <c r="AK52" s="47"/>
    </row>
    <row r="53" spans="1:37" ht="13.5" customHeight="1" x14ac:dyDescent="0.2">
      <c r="B53" s="20" t="s">
        <v>31</v>
      </c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12"/>
      <c r="U53" s="12"/>
      <c r="V53" s="11"/>
      <c r="W53" s="11"/>
      <c r="X53" s="11"/>
      <c r="Y53" s="11"/>
      <c r="AC53" s="47"/>
      <c r="AD53" s="47"/>
      <c r="AE53" s="47"/>
      <c r="AF53" s="47"/>
      <c r="AG53" s="47"/>
      <c r="AH53" s="47"/>
      <c r="AI53" s="47"/>
      <c r="AJ53" s="47"/>
      <c r="AK53" s="47"/>
    </row>
    <row r="54" spans="1:37" ht="13.5" customHeight="1" x14ac:dyDescent="0.2">
      <c r="B54" s="20" t="s">
        <v>39</v>
      </c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12"/>
      <c r="U54" s="12"/>
      <c r="V54" s="11"/>
      <c r="W54" s="11"/>
      <c r="X54" s="11"/>
      <c r="Y54" s="11"/>
      <c r="AC54" s="47"/>
      <c r="AD54" s="47"/>
      <c r="AE54" s="47"/>
      <c r="AF54" s="47"/>
      <c r="AG54" s="47"/>
      <c r="AH54" s="47"/>
      <c r="AI54" s="47"/>
      <c r="AJ54" s="47"/>
      <c r="AK54" s="47"/>
    </row>
    <row r="55" spans="1:37" ht="13.5" customHeight="1" x14ac:dyDescent="0.2">
      <c r="B55" s="19" t="s">
        <v>27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T55" s="11"/>
      <c r="U55" s="11"/>
      <c r="V55" s="11"/>
      <c r="W55" s="11"/>
      <c r="X55" s="11"/>
      <c r="Y55" s="11"/>
      <c r="AC55" s="47"/>
      <c r="AD55" s="47"/>
      <c r="AE55" s="47"/>
      <c r="AF55" s="47"/>
      <c r="AG55" s="47"/>
      <c r="AH55" s="47"/>
      <c r="AI55" s="47"/>
      <c r="AJ55" s="47"/>
      <c r="AK55" s="47"/>
    </row>
    <row r="56" spans="1:37" ht="13.5" customHeight="1" x14ac:dyDescent="0.2">
      <c r="A56" s="59"/>
      <c r="B56" s="59"/>
      <c r="C56" s="59"/>
      <c r="D56" s="24"/>
      <c r="E56" s="24"/>
      <c r="F56" s="24"/>
      <c r="G56" s="24"/>
      <c r="H56" s="24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88"/>
      <c r="U56" s="88"/>
      <c r="AC56" s="47"/>
      <c r="AD56" s="47"/>
      <c r="AE56" s="47"/>
      <c r="AF56" s="47"/>
      <c r="AG56" s="47"/>
      <c r="AH56" s="47"/>
      <c r="AI56" s="47"/>
      <c r="AJ56" s="47"/>
      <c r="AK56" s="47"/>
    </row>
    <row r="57" spans="1:37" ht="12.75" x14ac:dyDescent="0.2">
      <c r="A57" s="59"/>
      <c r="B57" s="22" t="s">
        <v>30</v>
      </c>
      <c r="C57" s="60" t="s">
        <v>32</v>
      </c>
      <c r="D57" s="6"/>
      <c r="E57" s="61"/>
      <c r="F57" s="24"/>
      <c r="G57" s="24"/>
      <c r="H57" s="24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88"/>
      <c r="U57" s="88"/>
      <c r="AC57" s="47"/>
      <c r="AD57" s="47"/>
      <c r="AE57" s="47"/>
      <c r="AF57" s="47"/>
      <c r="AG57" s="47"/>
      <c r="AH57" s="47"/>
      <c r="AI57" s="47"/>
      <c r="AJ57" s="47"/>
      <c r="AK57" s="47"/>
    </row>
    <row r="58" spans="1:37" ht="11.25" customHeight="1" x14ac:dyDescent="0.2">
      <c r="A58" s="59"/>
      <c r="B58" s="10"/>
      <c r="C58" s="10"/>
      <c r="D58" s="61"/>
      <c r="E58" s="61"/>
      <c r="F58" s="24"/>
      <c r="G58" s="24"/>
      <c r="H58" s="24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88"/>
      <c r="U58" s="88"/>
      <c r="AC58" s="47"/>
      <c r="AD58" s="47"/>
      <c r="AE58" s="47"/>
      <c r="AF58" s="47"/>
      <c r="AG58" s="47"/>
      <c r="AH58" s="47"/>
      <c r="AI58" s="47"/>
      <c r="AJ58" s="47"/>
      <c r="AK58" s="47"/>
    </row>
    <row r="59" spans="1:37" x14ac:dyDescent="0.2">
      <c r="A59" s="59"/>
      <c r="B59" s="10"/>
      <c r="C59" s="10"/>
      <c r="D59" s="24"/>
      <c r="E59" s="24"/>
      <c r="F59" s="24"/>
      <c r="G59" s="24"/>
      <c r="H59" s="24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88"/>
      <c r="U59" s="88"/>
      <c r="AC59" s="47"/>
      <c r="AD59" s="47"/>
      <c r="AE59" s="47"/>
      <c r="AF59" s="47"/>
      <c r="AG59" s="47"/>
      <c r="AH59" s="47"/>
      <c r="AI59" s="47"/>
      <c r="AJ59" s="47"/>
      <c r="AK59" s="47"/>
    </row>
    <row r="60" spans="1:37" x14ac:dyDescent="0.2">
      <c r="A60" s="59"/>
      <c r="B60" s="10"/>
      <c r="C60" s="10"/>
      <c r="D60" s="24"/>
      <c r="E60" s="24"/>
      <c r="F60" s="24"/>
      <c r="G60" s="24"/>
      <c r="H60" s="24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88"/>
      <c r="U60" s="88"/>
      <c r="AC60" s="47"/>
      <c r="AD60" s="47"/>
      <c r="AE60" s="47"/>
      <c r="AF60" s="47"/>
      <c r="AG60" s="47"/>
      <c r="AH60" s="47"/>
      <c r="AI60" s="47"/>
      <c r="AJ60" s="47"/>
      <c r="AK60" s="47"/>
    </row>
    <row r="61" spans="1:37" x14ac:dyDescent="0.2">
      <c r="AC61" s="47"/>
      <c r="AD61" s="47"/>
      <c r="AE61" s="47"/>
      <c r="AF61" s="47"/>
      <c r="AG61" s="47"/>
      <c r="AH61" s="47"/>
      <c r="AI61" s="47"/>
      <c r="AJ61" s="47"/>
      <c r="AK61" s="47"/>
    </row>
    <row r="62" spans="1:37" x14ac:dyDescent="0.2">
      <c r="AC62" s="47"/>
      <c r="AD62" s="47"/>
      <c r="AE62" s="47"/>
      <c r="AF62" s="47"/>
      <c r="AG62" s="47"/>
      <c r="AH62" s="47"/>
      <c r="AI62" s="47"/>
      <c r="AJ62" s="47"/>
      <c r="AK62" s="47"/>
    </row>
    <row r="63" spans="1:37" x14ac:dyDescent="0.2">
      <c r="AC63" s="47"/>
      <c r="AD63" s="47"/>
      <c r="AE63" s="47"/>
      <c r="AF63" s="47"/>
      <c r="AG63" s="47"/>
      <c r="AH63" s="47"/>
      <c r="AI63" s="47"/>
      <c r="AJ63" s="47"/>
      <c r="AK63" s="47"/>
    </row>
    <row r="64" spans="1:37" x14ac:dyDescent="0.2">
      <c r="AC64" s="47"/>
      <c r="AD64" s="47"/>
      <c r="AE64" s="47"/>
      <c r="AF64" s="47"/>
      <c r="AG64" s="47"/>
      <c r="AH64" s="47"/>
      <c r="AI64" s="47"/>
      <c r="AJ64" s="47"/>
      <c r="AK64" s="47"/>
    </row>
    <row r="65" spans="29:37" x14ac:dyDescent="0.2">
      <c r="AC65" s="47"/>
      <c r="AD65" s="47"/>
      <c r="AE65" s="47"/>
      <c r="AF65" s="47"/>
      <c r="AG65" s="47"/>
      <c r="AH65" s="47"/>
      <c r="AI65" s="47"/>
      <c r="AJ65" s="47"/>
      <c r="AK65" s="47"/>
    </row>
    <row r="66" spans="29:37" x14ac:dyDescent="0.2">
      <c r="AC66" s="47"/>
      <c r="AD66" s="47"/>
      <c r="AE66" s="47"/>
      <c r="AF66" s="47"/>
      <c r="AG66" s="47"/>
      <c r="AH66" s="47"/>
      <c r="AI66" s="47"/>
      <c r="AJ66" s="47"/>
      <c r="AK66" s="47"/>
    </row>
    <row r="67" spans="29:37" x14ac:dyDescent="0.2">
      <c r="AC67" s="47"/>
      <c r="AD67" s="47"/>
      <c r="AE67" s="47"/>
      <c r="AF67" s="47"/>
      <c r="AG67" s="47"/>
      <c r="AH67" s="47"/>
      <c r="AI67" s="47"/>
      <c r="AJ67" s="47"/>
      <c r="AK67" s="47"/>
    </row>
    <row r="68" spans="29:37" x14ac:dyDescent="0.2">
      <c r="AC68" s="47"/>
      <c r="AD68" s="47"/>
      <c r="AE68" s="47"/>
      <c r="AF68" s="47"/>
      <c r="AG68" s="47"/>
      <c r="AH68" s="47"/>
      <c r="AI68" s="47"/>
      <c r="AJ68" s="47"/>
      <c r="AK68" s="47"/>
    </row>
    <row r="69" spans="29:37" x14ac:dyDescent="0.2">
      <c r="AC69" s="47"/>
      <c r="AD69" s="47"/>
      <c r="AE69" s="47"/>
      <c r="AF69" s="47"/>
      <c r="AG69" s="47"/>
      <c r="AH69" s="47"/>
      <c r="AI69" s="47"/>
      <c r="AJ69" s="47"/>
      <c r="AK69" s="47"/>
    </row>
    <row r="70" spans="29:37" x14ac:dyDescent="0.2">
      <c r="AC70" s="47"/>
      <c r="AD70" s="47"/>
      <c r="AE70" s="47"/>
      <c r="AF70" s="47"/>
      <c r="AG70" s="47"/>
      <c r="AH70" s="47"/>
      <c r="AI70" s="47"/>
      <c r="AJ70" s="47"/>
      <c r="AK70" s="47"/>
    </row>
    <row r="71" spans="29:37" x14ac:dyDescent="0.2">
      <c r="AC71" s="47"/>
      <c r="AD71" s="47"/>
      <c r="AE71" s="47"/>
      <c r="AF71" s="47"/>
      <c r="AG71" s="47"/>
      <c r="AH71" s="47"/>
      <c r="AI71" s="47"/>
      <c r="AJ71" s="47"/>
      <c r="AK71" s="47"/>
    </row>
    <row r="72" spans="29:37" x14ac:dyDescent="0.2">
      <c r="AC72" s="47"/>
      <c r="AD72" s="47"/>
      <c r="AE72" s="47"/>
      <c r="AF72" s="47"/>
      <c r="AG72" s="47"/>
      <c r="AH72" s="47"/>
      <c r="AI72" s="47"/>
      <c r="AJ72" s="47"/>
      <c r="AK72" s="47"/>
    </row>
    <row r="73" spans="29:37" x14ac:dyDescent="0.2">
      <c r="AC73" s="47"/>
      <c r="AD73" s="47"/>
      <c r="AE73" s="47"/>
      <c r="AF73" s="47"/>
      <c r="AG73" s="47"/>
      <c r="AH73" s="47"/>
      <c r="AI73" s="47"/>
      <c r="AJ73" s="47"/>
      <c r="AK73" s="47"/>
    </row>
    <row r="74" spans="29:37" x14ac:dyDescent="0.2">
      <c r="AC74" s="47"/>
      <c r="AD74" s="47"/>
      <c r="AE74" s="47"/>
      <c r="AF74" s="47"/>
      <c r="AG74" s="47"/>
      <c r="AH74" s="47"/>
      <c r="AI74" s="47"/>
      <c r="AJ74" s="47"/>
      <c r="AK74" s="47"/>
    </row>
    <row r="75" spans="29:37" x14ac:dyDescent="0.2">
      <c r="AC75" s="47"/>
      <c r="AD75" s="47"/>
      <c r="AE75" s="47"/>
      <c r="AF75" s="47"/>
      <c r="AG75" s="47"/>
      <c r="AH75" s="47"/>
      <c r="AI75" s="47"/>
      <c r="AJ75" s="47"/>
      <c r="AK75" s="47"/>
    </row>
    <row r="76" spans="29:37" x14ac:dyDescent="0.2">
      <c r="AC76" s="47"/>
      <c r="AD76" s="47"/>
      <c r="AE76" s="47"/>
      <c r="AF76" s="47"/>
      <c r="AG76" s="47"/>
      <c r="AH76" s="47"/>
      <c r="AI76" s="47"/>
      <c r="AJ76" s="47"/>
      <c r="AK76" s="47"/>
    </row>
    <row r="77" spans="29:37" x14ac:dyDescent="0.2">
      <c r="AC77" s="47"/>
      <c r="AD77" s="47"/>
      <c r="AE77" s="47"/>
      <c r="AF77" s="47"/>
      <c r="AG77" s="47"/>
      <c r="AH77" s="47"/>
      <c r="AI77" s="47"/>
      <c r="AJ77" s="47"/>
      <c r="AK77" s="47"/>
    </row>
    <row r="78" spans="29:37" x14ac:dyDescent="0.2">
      <c r="AC78" s="47"/>
      <c r="AD78" s="47"/>
      <c r="AE78" s="47"/>
      <c r="AF78" s="47"/>
      <c r="AG78" s="47"/>
      <c r="AH78" s="47"/>
      <c r="AI78" s="47"/>
      <c r="AJ78" s="47"/>
      <c r="AK78" s="47"/>
    </row>
    <row r="79" spans="29:37" x14ac:dyDescent="0.2">
      <c r="AC79" s="47"/>
      <c r="AD79" s="47"/>
      <c r="AE79" s="47"/>
      <c r="AF79" s="47"/>
      <c r="AG79" s="47"/>
      <c r="AH79" s="47"/>
      <c r="AI79" s="47"/>
      <c r="AJ79" s="47"/>
      <c r="AK79" s="47"/>
    </row>
    <row r="80" spans="29:37" x14ac:dyDescent="0.2">
      <c r="AC80" s="47"/>
      <c r="AD80" s="47"/>
      <c r="AE80" s="47"/>
      <c r="AF80" s="47"/>
      <c r="AG80" s="47"/>
      <c r="AH80" s="47"/>
      <c r="AI80" s="47"/>
      <c r="AJ80" s="47"/>
      <c r="AK80" s="47"/>
    </row>
    <row r="81" spans="29:37" x14ac:dyDescent="0.2">
      <c r="AC81" s="47"/>
      <c r="AD81" s="47"/>
      <c r="AE81" s="47"/>
      <c r="AF81" s="47"/>
      <c r="AG81" s="47"/>
      <c r="AH81" s="47"/>
      <c r="AI81" s="47"/>
      <c r="AJ81" s="47"/>
      <c r="AK81" s="47"/>
    </row>
    <row r="82" spans="29:37" x14ac:dyDescent="0.2">
      <c r="AC82" s="47"/>
      <c r="AD82" s="47"/>
      <c r="AE82" s="47"/>
      <c r="AF82" s="47"/>
      <c r="AG82" s="47"/>
      <c r="AH82" s="47"/>
      <c r="AI82" s="47"/>
      <c r="AJ82" s="47"/>
      <c r="AK82" s="47"/>
    </row>
    <row r="83" spans="29:37" x14ac:dyDescent="0.2">
      <c r="AC83" s="47"/>
      <c r="AD83" s="47"/>
      <c r="AE83" s="47"/>
      <c r="AF83" s="47"/>
      <c r="AG83" s="47"/>
      <c r="AH83" s="47"/>
      <c r="AI83" s="47"/>
      <c r="AJ83" s="47"/>
      <c r="AK83" s="47"/>
    </row>
    <row r="84" spans="29:37" x14ac:dyDescent="0.2">
      <c r="AC84" s="47"/>
      <c r="AD84" s="47"/>
      <c r="AE84" s="47"/>
      <c r="AF84" s="47"/>
      <c r="AG84" s="47"/>
      <c r="AH84" s="47"/>
      <c r="AI84" s="47"/>
      <c r="AJ84" s="47"/>
      <c r="AK84" s="47"/>
    </row>
    <row r="85" spans="29:37" x14ac:dyDescent="0.2">
      <c r="AC85" s="47"/>
      <c r="AD85" s="47"/>
      <c r="AE85" s="47"/>
      <c r="AF85" s="47"/>
      <c r="AG85" s="47"/>
      <c r="AH85" s="47"/>
      <c r="AI85" s="47"/>
      <c r="AJ85" s="47"/>
      <c r="AK85" s="47"/>
    </row>
    <row r="86" spans="29:37" x14ac:dyDescent="0.2">
      <c r="AC86" s="47"/>
      <c r="AD86" s="47"/>
      <c r="AE86" s="47"/>
      <c r="AF86" s="47"/>
      <c r="AG86" s="47"/>
      <c r="AH86" s="47"/>
      <c r="AI86" s="47"/>
      <c r="AJ86" s="47"/>
      <c r="AK86" s="47"/>
    </row>
    <row r="87" spans="29:37" x14ac:dyDescent="0.2">
      <c r="AC87" s="47"/>
      <c r="AD87" s="47"/>
      <c r="AE87" s="47"/>
      <c r="AF87" s="47"/>
      <c r="AG87" s="47"/>
      <c r="AH87" s="47"/>
      <c r="AI87" s="47"/>
      <c r="AJ87" s="47"/>
      <c r="AK87" s="47"/>
    </row>
    <row r="88" spans="29:37" x14ac:dyDescent="0.2">
      <c r="AC88" s="47"/>
      <c r="AD88" s="47"/>
      <c r="AE88" s="47"/>
      <c r="AF88" s="47"/>
      <c r="AG88" s="47"/>
      <c r="AH88" s="47"/>
      <c r="AI88" s="47"/>
      <c r="AJ88" s="47"/>
      <c r="AK88" s="47"/>
    </row>
    <row r="89" spans="29:37" x14ac:dyDescent="0.2">
      <c r="AC89" s="47"/>
      <c r="AD89" s="47"/>
      <c r="AE89" s="47"/>
      <c r="AF89" s="47"/>
      <c r="AG89" s="47"/>
      <c r="AH89" s="47"/>
      <c r="AI89" s="47"/>
      <c r="AJ89" s="47"/>
      <c r="AK89" s="47"/>
    </row>
    <row r="90" spans="29:37" x14ac:dyDescent="0.2">
      <c r="AC90" s="47"/>
      <c r="AD90" s="47"/>
      <c r="AE90" s="47"/>
      <c r="AF90" s="47"/>
      <c r="AG90" s="47"/>
      <c r="AH90" s="47"/>
      <c r="AI90" s="47"/>
      <c r="AJ90" s="47"/>
      <c r="AK90" s="47"/>
    </row>
    <row r="91" spans="29:37" x14ac:dyDescent="0.2">
      <c r="AC91" s="47"/>
      <c r="AD91" s="47"/>
      <c r="AE91" s="47"/>
      <c r="AF91" s="47"/>
      <c r="AG91" s="47"/>
      <c r="AH91" s="47"/>
      <c r="AI91" s="47"/>
      <c r="AJ91" s="47"/>
      <c r="AK91" s="47"/>
    </row>
    <row r="92" spans="29:37" x14ac:dyDescent="0.2">
      <c r="AC92" s="47"/>
      <c r="AD92" s="47"/>
      <c r="AE92" s="47"/>
      <c r="AF92" s="47"/>
      <c r="AG92" s="47"/>
      <c r="AH92" s="47"/>
      <c r="AI92" s="47"/>
      <c r="AJ92" s="47"/>
      <c r="AK92" s="47"/>
    </row>
    <row r="93" spans="29:37" x14ac:dyDescent="0.2">
      <c r="AC93" s="47"/>
      <c r="AD93" s="47"/>
      <c r="AE93" s="47"/>
      <c r="AF93" s="47"/>
      <c r="AG93" s="47"/>
      <c r="AH93" s="47"/>
      <c r="AI93" s="47"/>
      <c r="AJ93" s="47"/>
      <c r="AK93" s="47"/>
    </row>
    <row r="94" spans="29:37" x14ac:dyDescent="0.2">
      <c r="AC94" s="47"/>
      <c r="AD94" s="47"/>
      <c r="AE94" s="47"/>
      <c r="AF94" s="47"/>
      <c r="AG94" s="47"/>
      <c r="AH94" s="47"/>
      <c r="AI94" s="47"/>
      <c r="AJ94" s="47"/>
      <c r="AK94" s="47"/>
    </row>
    <row r="95" spans="29:37" x14ac:dyDescent="0.2">
      <c r="AC95" s="47"/>
      <c r="AD95" s="47"/>
      <c r="AE95" s="47"/>
      <c r="AF95" s="47"/>
      <c r="AG95" s="47"/>
      <c r="AH95" s="47"/>
      <c r="AI95" s="47"/>
      <c r="AJ95" s="47"/>
      <c r="AK95" s="47"/>
    </row>
    <row r="96" spans="29:37" x14ac:dyDescent="0.2">
      <c r="AC96" s="47"/>
      <c r="AD96" s="47"/>
      <c r="AE96" s="47"/>
      <c r="AF96" s="47"/>
      <c r="AG96" s="47"/>
      <c r="AH96" s="47"/>
      <c r="AI96" s="47"/>
      <c r="AJ96" s="47"/>
      <c r="AK96" s="47"/>
    </row>
    <row r="97" spans="29:37" x14ac:dyDescent="0.2">
      <c r="AC97" s="47"/>
      <c r="AD97" s="47"/>
      <c r="AE97" s="47"/>
      <c r="AF97" s="47"/>
      <c r="AG97" s="47"/>
      <c r="AH97" s="47"/>
      <c r="AI97" s="47"/>
      <c r="AJ97" s="47"/>
      <c r="AK97" s="47"/>
    </row>
    <row r="98" spans="29:37" x14ac:dyDescent="0.2">
      <c r="AC98" s="47"/>
      <c r="AD98" s="47"/>
      <c r="AE98" s="47"/>
      <c r="AF98" s="47"/>
      <c r="AG98" s="47"/>
      <c r="AH98" s="47"/>
      <c r="AI98" s="47"/>
      <c r="AJ98" s="47"/>
      <c r="AK98" s="47"/>
    </row>
    <row r="99" spans="29:37" x14ac:dyDescent="0.2">
      <c r="AC99" s="47"/>
      <c r="AD99" s="47"/>
      <c r="AE99" s="47"/>
      <c r="AF99" s="47"/>
      <c r="AG99" s="47"/>
      <c r="AH99" s="47"/>
      <c r="AI99" s="47"/>
      <c r="AJ99" s="47"/>
      <c r="AK99" s="47"/>
    </row>
    <row r="100" spans="29:37" x14ac:dyDescent="0.2">
      <c r="AC100" s="47"/>
      <c r="AD100" s="47"/>
      <c r="AE100" s="47"/>
      <c r="AF100" s="47"/>
      <c r="AG100" s="47"/>
      <c r="AH100" s="47"/>
      <c r="AI100" s="47"/>
      <c r="AJ100" s="47"/>
      <c r="AK100" s="47"/>
    </row>
    <row r="101" spans="29:37" x14ac:dyDescent="0.2">
      <c r="AC101" s="47"/>
      <c r="AD101" s="47"/>
      <c r="AE101" s="47"/>
      <c r="AF101" s="47"/>
      <c r="AG101" s="47"/>
      <c r="AH101" s="47"/>
      <c r="AI101" s="47"/>
      <c r="AJ101" s="47"/>
      <c r="AK101" s="47"/>
    </row>
    <row r="102" spans="29:37" x14ac:dyDescent="0.2">
      <c r="AC102" s="47"/>
      <c r="AD102" s="47"/>
      <c r="AE102" s="47"/>
      <c r="AF102" s="47"/>
      <c r="AG102" s="47"/>
      <c r="AH102" s="47"/>
      <c r="AI102" s="47"/>
      <c r="AJ102" s="47"/>
      <c r="AK102" s="47"/>
    </row>
    <row r="103" spans="29:37" x14ac:dyDescent="0.2">
      <c r="AC103" s="47"/>
      <c r="AD103" s="47"/>
      <c r="AE103" s="47"/>
      <c r="AF103" s="47"/>
      <c r="AG103" s="47"/>
      <c r="AH103" s="47"/>
      <c r="AI103" s="47"/>
      <c r="AJ103" s="47"/>
      <c r="AK103" s="47"/>
    </row>
    <row r="104" spans="29:37" x14ac:dyDescent="0.2">
      <c r="AC104" s="47"/>
      <c r="AD104" s="47"/>
      <c r="AE104" s="47"/>
      <c r="AF104" s="47"/>
      <c r="AG104" s="47"/>
      <c r="AH104" s="47"/>
      <c r="AI104" s="47"/>
      <c r="AJ104" s="47"/>
      <c r="AK104" s="47"/>
    </row>
    <row r="105" spans="29:37" x14ac:dyDescent="0.2">
      <c r="AC105" s="47"/>
      <c r="AD105" s="47"/>
      <c r="AE105" s="47"/>
      <c r="AF105" s="47"/>
      <c r="AG105" s="47"/>
      <c r="AH105" s="47"/>
      <c r="AI105" s="47"/>
      <c r="AJ105" s="47"/>
      <c r="AK105" s="47"/>
    </row>
    <row r="106" spans="29:37" x14ac:dyDescent="0.2">
      <c r="AC106" s="47"/>
      <c r="AD106" s="47"/>
      <c r="AE106" s="47"/>
      <c r="AF106" s="47"/>
      <c r="AG106" s="47"/>
      <c r="AH106" s="47"/>
      <c r="AI106" s="47"/>
      <c r="AJ106" s="47"/>
      <c r="AK106" s="47"/>
    </row>
    <row r="107" spans="29:37" x14ac:dyDescent="0.2">
      <c r="AC107" s="47"/>
      <c r="AD107" s="47"/>
      <c r="AE107" s="47"/>
      <c r="AF107" s="47"/>
      <c r="AG107" s="47"/>
      <c r="AH107" s="47"/>
      <c r="AI107" s="47"/>
      <c r="AJ107" s="47"/>
      <c r="AK107" s="47"/>
    </row>
    <row r="108" spans="29:37" x14ac:dyDescent="0.2">
      <c r="AC108" s="47"/>
      <c r="AD108" s="47"/>
      <c r="AE108" s="47"/>
      <c r="AF108" s="47"/>
      <c r="AG108" s="47"/>
      <c r="AH108" s="47"/>
      <c r="AI108" s="47"/>
      <c r="AJ108" s="47"/>
      <c r="AK108" s="47"/>
    </row>
    <row r="109" spans="29:37" x14ac:dyDescent="0.2">
      <c r="AC109" s="47"/>
      <c r="AD109" s="47"/>
      <c r="AE109" s="47"/>
      <c r="AF109" s="47"/>
      <c r="AG109" s="47"/>
      <c r="AH109" s="47"/>
      <c r="AI109" s="47"/>
      <c r="AJ109" s="47"/>
      <c r="AK109" s="47"/>
    </row>
    <row r="110" spans="29:37" x14ac:dyDescent="0.2">
      <c r="AC110" s="47"/>
      <c r="AD110" s="47"/>
      <c r="AE110" s="47"/>
      <c r="AF110" s="47"/>
      <c r="AG110" s="47"/>
      <c r="AH110" s="47"/>
      <c r="AI110" s="47"/>
      <c r="AJ110" s="47"/>
      <c r="AK110" s="47"/>
    </row>
    <row r="111" spans="29:37" x14ac:dyDescent="0.2">
      <c r="AC111" s="47"/>
      <c r="AD111" s="47"/>
      <c r="AE111" s="47"/>
      <c r="AF111" s="47"/>
      <c r="AG111" s="47"/>
      <c r="AH111" s="47"/>
      <c r="AI111" s="47"/>
      <c r="AJ111" s="47"/>
      <c r="AK111" s="47"/>
    </row>
    <row r="112" spans="29:37" x14ac:dyDescent="0.2">
      <c r="AC112" s="47"/>
      <c r="AD112" s="47"/>
      <c r="AE112" s="47"/>
      <c r="AF112" s="47"/>
      <c r="AG112" s="47"/>
      <c r="AH112" s="47"/>
      <c r="AI112" s="47"/>
      <c r="AJ112" s="47"/>
      <c r="AK112" s="47"/>
    </row>
    <row r="113" spans="29:37" x14ac:dyDescent="0.2">
      <c r="AC113" s="47"/>
      <c r="AD113" s="47"/>
      <c r="AE113" s="47"/>
      <c r="AF113" s="47"/>
      <c r="AG113" s="47"/>
      <c r="AH113" s="47"/>
      <c r="AI113" s="47"/>
      <c r="AJ113" s="47"/>
      <c r="AK113" s="47"/>
    </row>
    <row r="114" spans="29:37" x14ac:dyDescent="0.2">
      <c r="AC114" s="47"/>
      <c r="AD114" s="47"/>
      <c r="AE114" s="47"/>
      <c r="AF114" s="47"/>
      <c r="AG114" s="47"/>
      <c r="AH114" s="47"/>
      <c r="AI114" s="47"/>
      <c r="AJ114" s="47"/>
      <c r="AK114" s="47"/>
    </row>
    <row r="115" spans="29:37" x14ac:dyDescent="0.2">
      <c r="AC115" s="47"/>
      <c r="AD115" s="47"/>
      <c r="AE115" s="47"/>
      <c r="AF115" s="47"/>
      <c r="AG115" s="47"/>
      <c r="AH115" s="47"/>
      <c r="AI115" s="47"/>
      <c r="AJ115" s="47"/>
      <c r="AK115" s="47"/>
    </row>
    <row r="116" spans="29:37" x14ac:dyDescent="0.2">
      <c r="AC116" s="47"/>
      <c r="AD116" s="47"/>
      <c r="AE116" s="47"/>
      <c r="AF116" s="47"/>
      <c r="AG116" s="47"/>
      <c r="AH116" s="47"/>
      <c r="AI116" s="47"/>
      <c r="AJ116" s="47"/>
      <c r="AK116" s="47"/>
    </row>
    <row r="117" spans="29:37" x14ac:dyDescent="0.2">
      <c r="AC117" s="47"/>
      <c r="AD117" s="47"/>
      <c r="AE117" s="47"/>
      <c r="AF117" s="47"/>
      <c r="AG117" s="47"/>
      <c r="AH117" s="47"/>
      <c r="AI117" s="47"/>
      <c r="AJ117" s="47"/>
      <c r="AK117" s="47"/>
    </row>
    <row r="118" spans="29:37" x14ac:dyDescent="0.2">
      <c r="AC118" s="47"/>
      <c r="AD118" s="47"/>
      <c r="AE118" s="47"/>
      <c r="AF118" s="47"/>
      <c r="AG118" s="47"/>
      <c r="AH118" s="47"/>
      <c r="AI118" s="47"/>
      <c r="AJ118" s="47"/>
      <c r="AK118" s="47"/>
    </row>
    <row r="119" spans="29:37" x14ac:dyDescent="0.2">
      <c r="AC119" s="47"/>
      <c r="AD119" s="47"/>
      <c r="AE119" s="47"/>
      <c r="AF119" s="47"/>
      <c r="AG119" s="47"/>
      <c r="AH119" s="47"/>
      <c r="AI119" s="47"/>
      <c r="AJ119" s="47"/>
      <c r="AK119" s="47"/>
    </row>
    <row r="120" spans="29:37" x14ac:dyDescent="0.2">
      <c r="AC120" s="47"/>
      <c r="AD120" s="47"/>
      <c r="AE120" s="47"/>
      <c r="AF120" s="47"/>
      <c r="AG120" s="47"/>
      <c r="AH120" s="47"/>
      <c r="AI120" s="47"/>
      <c r="AJ120" s="47"/>
      <c r="AK120" s="47"/>
    </row>
    <row r="121" spans="29:37" x14ac:dyDescent="0.2">
      <c r="AC121" s="47"/>
      <c r="AD121" s="47"/>
      <c r="AE121" s="47"/>
      <c r="AF121" s="47"/>
      <c r="AG121" s="47"/>
      <c r="AH121" s="47"/>
      <c r="AI121" s="47"/>
      <c r="AJ121" s="47"/>
      <c r="AK121" s="47"/>
    </row>
    <row r="122" spans="29:37" x14ac:dyDescent="0.2">
      <c r="AC122" s="47"/>
      <c r="AD122" s="47"/>
      <c r="AE122" s="47"/>
      <c r="AF122" s="47"/>
      <c r="AG122" s="47"/>
      <c r="AH122" s="47"/>
      <c r="AI122" s="47"/>
      <c r="AJ122" s="47"/>
      <c r="AK122" s="47"/>
    </row>
    <row r="123" spans="29:37" x14ac:dyDescent="0.2">
      <c r="AC123" s="47"/>
      <c r="AD123" s="47"/>
      <c r="AE123" s="47"/>
      <c r="AF123" s="47"/>
      <c r="AG123" s="47"/>
      <c r="AH123" s="47"/>
      <c r="AI123" s="47"/>
      <c r="AJ123" s="47"/>
      <c r="AK123" s="47"/>
    </row>
    <row r="124" spans="29:37" x14ac:dyDescent="0.2">
      <c r="AC124" s="47"/>
      <c r="AD124" s="47"/>
      <c r="AE124" s="47"/>
      <c r="AF124" s="47"/>
      <c r="AG124" s="47"/>
      <c r="AH124" s="47"/>
      <c r="AI124" s="47"/>
      <c r="AJ124" s="47"/>
      <c r="AK124" s="47"/>
    </row>
    <row r="125" spans="29:37" x14ac:dyDescent="0.2">
      <c r="AC125" s="47"/>
      <c r="AD125" s="47"/>
      <c r="AE125" s="47"/>
      <c r="AF125" s="47"/>
      <c r="AG125" s="47"/>
      <c r="AH125" s="47"/>
      <c r="AI125" s="47"/>
      <c r="AJ125" s="47"/>
      <c r="AK125" s="47"/>
    </row>
    <row r="126" spans="29:37" x14ac:dyDescent="0.2">
      <c r="AC126" s="47"/>
      <c r="AD126" s="47"/>
      <c r="AE126" s="47"/>
      <c r="AF126" s="47"/>
      <c r="AG126" s="47"/>
      <c r="AH126" s="47"/>
      <c r="AI126" s="47"/>
      <c r="AJ126" s="47"/>
      <c r="AK126" s="47"/>
    </row>
    <row r="127" spans="29:37" x14ac:dyDescent="0.2">
      <c r="AC127" s="47"/>
      <c r="AD127" s="47"/>
      <c r="AE127" s="47"/>
      <c r="AF127" s="47"/>
      <c r="AG127" s="47"/>
      <c r="AH127" s="47"/>
      <c r="AI127" s="47"/>
      <c r="AJ127" s="47"/>
      <c r="AK127" s="47"/>
    </row>
    <row r="128" spans="29:37" x14ac:dyDescent="0.2">
      <c r="AC128" s="47"/>
      <c r="AD128" s="47"/>
      <c r="AE128" s="47"/>
      <c r="AF128" s="47"/>
      <c r="AG128" s="47"/>
      <c r="AH128" s="47"/>
      <c r="AI128" s="47"/>
      <c r="AJ128" s="47"/>
      <c r="AK128" s="47"/>
    </row>
    <row r="129" spans="29:37" x14ac:dyDescent="0.2">
      <c r="AC129" s="47"/>
      <c r="AD129" s="47"/>
      <c r="AE129" s="47"/>
      <c r="AF129" s="47"/>
      <c r="AG129" s="47"/>
      <c r="AH129" s="47"/>
      <c r="AI129" s="47"/>
      <c r="AJ129" s="47"/>
      <c r="AK129" s="47"/>
    </row>
    <row r="130" spans="29:37" x14ac:dyDescent="0.2">
      <c r="AC130" s="47"/>
      <c r="AD130" s="47"/>
      <c r="AE130" s="47"/>
      <c r="AF130" s="47"/>
      <c r="AG130" s="47"/>
      <c r="AH130" s="47"/>
      <c r="AI130" s="47"/>
      <c r="AJ130" s="47"/>
      <c r="AK130" s="47"/>
    </row>
    <row r="131" spans="29:37" x14ac:dyDescent="0.2">
      <c r="AC131" s="47"/>
      <c r="AD131" s="47"/>
      <c r="AE131" s="47"/>
      <c r="AF131" s="47"/>
      <c r="AG131" s="47"/>
      <c r="AH131" s="47"/>
      <c r="AI131" s="47"/>
      <c r="AJ131" s="47"/>
      <c r="AK131" s="47"/>
    </row>
    <row r="132" spans="29:37" x14ac:dyDescent="0.2">
      <c r="AC132" s="47"/>
      <c r="AD132" s="47"/>
      <c r="AE132" s="47"/>
      <c r="AF132" s="47"/>
      <c r="AG132" s="47"/>
      <c r="AH132" s="47"/>
      <c r="AI132" s="47"/>
      <c r="AJ132" s="47"/>
      <c r="AK132" s="47"/>
    </row>
    <row r="133" spans="29:37" x14ac:dyDescent="0.2">
      <c r="AC133" s="47"/>
      <c r="AD133" s="47"/>
      <c r="AE133" s="47"/>
      <c r="AF133" s="47"/>
      <c r="AG133" s="47"/>
      <c r="AH133" s="47"/>
      <c r="AI133" s="47"/>
      <c r="AJ133" s="47"/>
      <c r="AK133" s="47"/>
    </row>
    <row r="134" spans="29:37" x14ac:dyDescent="0.2">
      <c r="AC134" s="47"/>
      <c r="AD134" s="47"/>
      <c r="AE134" s="47"/>
      <c r="AF134" s="47"/>
      <c r="AG134" s="47"/>
      <c r="AH134" s="47"/>
      <c r="AI134" s="47"/>
      <c r="AJ134" s="47"/>
      <c r="AK134" s="47"/>
    </row>
    <row r="135" spans="29:37" x14ac:dyDescent="0.2">
      <c r="AC135" s="47"/>
      <c r="AD135" s="47"/>
      <c r="AE135" s="47"/>
      <c r="AF135" s="47"/>
      <c r="AG135" s="47"/>
      <c r="AH135" s="47"/>
      <c r="AI135" s="47"/>
      <c r="AJ135" s="47"/>
      <c r="AK135" s="47"/>
    </row>
    <row r="136" spans="29:37" x14ac:dyDescent="0.2">
      <c r="AC136" s="47"/>
      <c r="AD136" s="47"/>
      <c r="AE136" s="47"/>
      <c r="AF136" s="47"/>
      <c r="AG136" s="47"/>
      <c r="AH136" s="47"/>
      <c r="AI136" s="47"/>
      <c r="AJ136" s="47"/>
      <c r="AK136" s="47"/>
    </row>
    <row r="137" spans="29:37" x14ac:dyDescent="0.2">
      <c r="AC137" s="47"/>
      <c r="AD137" s="47"/>
      <c r="AE137" s="47"/>
      <c r="AF137" s="47"/>
      <c r="AG137" s="47"/>
      <c r="AH137" s="47"/>
      <c r="AI137" s="47"/>
      <c r="AJ137" s="47"/>
      <c r="AK137" s="47"/>
    </row>
    <row r="138" spans="29:37" x14ac:dyDescent="0.2">
      <c r="AC138" s="47"/>
      <c r="AD138" s="47"/>
      <c r="AE138" s="47"/>
      <c r="AF138" s="47"/>
      <c r="AG138" s="47"/>
      <c r="AH138" s="47"/>
      <c r="AI138" s="47"/>
      <c r="AJ138" s="47"/>
      <c r="AK138" s="47"/>
    </row>
    <row r="139" spans="29:37" x14ac:dyDescent="0.2">
      <c r="AC139" s="47"/>
      <c r="AD139" s="47"/>
      <c r="AE139" s="47"/>
      <c r="AF139" s="47"/>
      <c r="AG139" s="47"/>
      <c r="AH139" s="47"/>
      <c r="AI139" s="47"/>
      <c r="AJ139" s="47"/>
      <c r="AK139" s="47"/>
    </row>
    <row r="140" spans="29:37" x14ac:dyDescent="0.2">
      <c r="AC140" s="47"/>
      <c r="AD140" s="47"/>
      <c r="AE140" s="47"/>
      <c r="AF140" s="47"/>
      <c r="AG140" s="47"/>
      <c r="AH140" s="47"/>
      <c r="AI140" s="47"/>
      <c r="AJ140" s="47"/>
      <c r="AK140" s="47"/>
    </row>
    <row r="141" spans="29:37" x14ac:dyDescent="0.2">
      <c r="AC141" s="47"/>
      <c r="AD141" s="47"/>
      <c r="AE141" s="47"/>
      <c r="AF141" s="47"/>
      <c r="AG141" s="47"/>
      <c r="AH141" s="47"/>
      <c r="AI141" s="47"/>
      <c r="AJ141" s="47"/>
      <c r="AK141" s="47"/>
    </row>
    <row r="142" spans="29:37" x14ac:dyDescent="0.2">
      <c r="AC142" s="47"/>
      <c r="AD142" s="47"/>
      <c r="AE142" s="47"/>
      <c r="AF142" s="47"/>
      <c r="AG142" s="47"/>
      <c r="AH142" s="47"/>
      <c r="AI142" s="47"/>
      <c r="AJ142" s="47"/>
      <c r="AK142" s="47"/>
    </row>
    <row r="143" spans="29:37" x14ac:dyDescent="0.2">
      <c r="AC143" s="47"/>
      <c r="AD143" s="47"/>
      <c r="AE143" s="47"/>
      <c r="AF143" s="47"/>
      <c r="AG143" s="47"/>
      <c r="AH143" s="47"/>
      <c r="AI143" s="47"/>
      <c r="AJ143" s="47"/>
      <c r="AK143" s="47"/>
    </row>
    <row r="144" spans="29:37" x14ac:dyDescent="0.2">
      <c r="AC144" s="47"/>
      <c r="AD144" s="47"/>
      <c r="AE144" s="47"/>
      <c r="AF144" s="47"/>
      <c r="AG144" s="47"/>
      <c r="AH144" s="47"/>
      <c r="AI144" s="47"/>
      <c r="AJ144" s="47"/>
      <c r="AK144" s="47"/>
    </row>
    <row r="145" spans="29:37" x14ac:dyDescent="0.2">
      <c r="AC145" s="47"/>
      <c r="AD145" s="47"/>
      <c r="AE145" s="47"/>
      <c r="AF145" s="47"/>
      <c r="AG145" s="47"/>
      <c r="AH145" s="47"/>
      <c r="AI145" s="47"/>
      <c r="AJ145" s="47"/>
      <c r="AK145" s="47"/>
    </row>
    <row r="146" spans="29:37" x14ac:dyDescent="0.2">
      <c r="AC146" s="47"/>
      <c r="AD146" s="47"/>
      <c r="AE146" s="47"/>
      <c r="AF146" s="47"/>
      <c r="AG146" s="47"/>
      <c r="AH146" s="47"/>
      <c r="AI146" s="47"/>
      <c r="AJ146" s="47"/>
      <c r="AK146" s="47"/>
    </row>
    <row r="147" spans="29:37" x14ac:dyDescent="0.2">
      <c r="AC147" s="47"/>
      <c r="AD147" s="47"/>
      <c r="AE147" s="47"/>
      <c r="AF147" s="47"/>
      <c r="AG147" s="47"/>
      <c r="AH147" s="47"/>
      <c r="AI147" s="47"/>
      <c r="AJ147" s="47"/>
      <c r="AK147" s="47"/>
    </row>
    <row r="148" spans="29:37" x14ac:dyDescent="0.2">
      <c r="AC148" s="47"/>
      <c r="AD148" s="47"/>
      <c r="AE148" s="47"/>
      <c r="AF148" s="47"/>
      <c r="AG148" s="47"/>
      <c r="AH148" s="47"/>
      <c r="AI148" s="47"/>
      <c r="AJ148" s="47"/>
      <c r="AK148" s="47"/>
    </row>
    <row r="149" spans="29:37" x14ac:dyDescent="0.2">
      <c r="AC149" s="47"/>
      <c r="AD149" s="47"/>
      <c r="AE149" s="47"/>
      <c r="AF149" s="47"/>
      <c r="AG149" s="47"/>
      <c r="AH149" s="47"/>
      <c r="AI149" s="47"/>
      <c r="AJ149" s="47"/>
      <c r="AK149" s="47"/>
    </row>
    <row r="150" spans="29:37" x14ac:dyDescent="0.2">
      <c r="AC150" s="47"/>
      <c r="AD150" s="47"/>
      <c r="AE150" s="47"/>
      <c r="AF150" s="47"/>
      <c r="AG150" s="47"/>
      <c r="AH150" s="47"/>
      <c r="AI150" s="47"/>
      <c r="AJ150" s="47"/>
      <c r="AK150" s="47"/>
    </row>
    <row r="151" spans="29:37" x14ac:dyDescent="0.2">
      <c r="AC151" s="47"/>
      <c r="AD151" s="47"/>
      <c r="AE151" s="47"/>
      <c r="AF151" s="47"/>
      <c r="AG151" s="47"/>
      <c r="AH151" s="47"/>
      <c r="AI151" s="47"/>
      <c r="AJ151" s="47"/>
      <c r="AK151" s="47"/>
    </row>
    <row r="152" spans="29:37" x14ac:dyDescent="0.2">
      <c r="AC152" s="47"/>
      <c r="AD152" s="47"/>
      <c r="AE152" s="47"/>
      <c r="AF152" s="47"/>
      <c r="AG152" s="47"/>
      <c r="AH152" s="47"/>
      <c r="AI152" s="47"/>
      <c r="AJ152" s="47"/>
      <c r="AK152" s="47"/>
    </row>
    <row r="153" spans="29:37" x14ac:dyDescent="0.2">
      <c r="AC153" s="47"/>
      <c r="AD153" s="47"/>
      <c r="AE153" s="47"/>
      <c r="AF153" s="47"/>
      <c r="AG153" s="47"/>
      <c r="AH153" s="47"/>
      <c r="AI153" s="47"/>
      <c r="AJ153" s="47"/>
      <c r="AK153" s="47"/>
    </row>
    <row r="154" spans="29:37" x14ac:dyDescent="0.2">
      <c r="AC154" s="47"/>
      <c r="AD154" s="47"/>
      <c r="AE154" s="47"/>
      <c r="AF154" s="47"/>
      <c r="AG154" s="47"/>
      <c r="AH154" s="47"/>
      <c r="AI154" s="47"/>
      <c r="AJ154" s="47"/>
      <c r="AK154" s="47"/>
    </row>
    <row r="155" spans="29:37" x14ac:dyDescent="0.2">
      <c r="AC155" s="47"/>
      <c r="AD155" s="47"/>
      <c r="AE155" s="47"/>
      <c r="AF155" s="47"/>
      <c r="AG155" s="47"/>
      <c r="AH155" s="47"/>
      <c r="AI155" s="47"/>
      <c r="AJ155" s="47"/>
      <c r="AK155" s="47"/>
    </row>
    <row r="156" spans="29:37" x14ac:dyDescent="0.2">
      <c r="AC156" s="47"/>
      <c r="AD156" s="47"/>
      <c r="AE156" s="47"/>
      <c r="AF156" s="47"/>
      <c r="AG156" s="47"/>
      <c r="AH156" s="47"/>
      <c r="AI156" s="47"/>
      <c r="AJ156" s="47"/>
      <c r="AK156" s="47"/>
    </row>
    <row r="157" spans="29:37" x14ac:dyDescent="0.2">
      <c r="AC157" s="47"/>
      <c r="AD157" s="47"/>
      <c r="AE157" s="47"/>
      <c r="AF157" s="47"/>
      <c r="AG157" s="47"/>
      <c r="AH157" s="47"/>
      <c r="AI157" s="47"/>
      <c r="AJ157" s="47"/>
      <c r="AK157" s="47"/>
    </row>
    <row r="158" spans="29:37" x14ac:dyDescent="0.2">
      <c r="AC158" s="47"/>
      <c r="AD158" s="47"/>
      <c r="AE158" s="47"/>
      <c r="AF158" s="47"/>
      <c r="AG158" s="47"/>
      <c r="AH158" s="47"/>
      <c r="AI158" s="47"/>
      <c r="AJ158" s="47"/>
      <c r="AK158" s="47"/>
    </row>
    <row r="159" spans="29:37" x14ac:dyDescent="0.2">
      <c r="AC159" s="47"/>
      <c r="AD159" s="47"/>
      <c r="AE159" s="47"/>
      <c r="AF159" s="47"/>
      <c r="AG159" s="47"/>
      <c r="AH159" s="47"/>
      <c r="AI159" s="47"/>
      <c r="AJ159" s="47"/>
      <c r="AK159" s="47"/>
    </row>
    <row r="160" spans="29:37" x14ac:dyDescent="0.2">
      <c r="AC160" s="47"/>
      <c r="AD160" s="47"/>
      <c r="AE160" s="47"/>
      <c r="AF160" s="47"/>
      <c r="AG160" s="47"/>
      <c r="AH160" s="47"/>
      <c r="AI160" s="47"/>
      <c r="AJ160" s="47"/>
      <c r="AK160" s="47"/>
    </row>
    <row r="161" spans="29:37" x14ac:dyDescent="0.2">
      <c r="AC161" s="47"/>
      <c r="AD161" s="47"/>
      <c r="AE161" s="47"/>
      <c r="AF161" s="47"/>
      <c r="AG161" s="47"/>
      <c r="AH161" s="47"/>
      <c r="AI161" s="47"/>
      <c r="AJ161" s="47"/>
      <c r="AK161" s="47"/>
    </row>
    <row r="162" spans="29:37" x14ac:dyDescent="0.2">
      <c r="AC162" s="47"/>
      <c r="AD162" s="47"/>
      <c r="AE162" s="47"/>
      <c r="AF162" s="47"/>
      <c r="AG162" s="47"/>
      <c r="AH162" s="47"/>
      <c r="AI162" s="47"/>
      <c r="AJ162" s="47"/>
      <c r="AK162" s="47"/>
    </row>
    <row r="163" spans="29:37" x14ac:dyDescent="0.2">
      <c r="AC163" s="47"/>
      <c r="AD163" s="47"/>
      <c r="AE163" s="47"/>
      <c r="AF163" s="47"/>
      <c r="AG163" s="47"/>
      <c r="AH163" s="47"/>
      <c r="AI163" s="47"/>
      <c r="AJ163" s="47"/>
      <c r="AK163" s="47"/>
    </row>
    <row r="164" spans="29:37" x14ac:dyDescent="0.2">
      <c r="AC164" s="47"/>
      <c r="AD164" s="47"/>
      <c r="AE164" s="47"/>
      <c r="AF164" s="47"/>
      <c r="AG164" s="47"/>
      <c r="AH164" s="47"/>
      <c r="AI164" s="47"/>
      <c r="AJ164" s="47"/>
      <c r="AK164" s="47"/>
    </row>
    <row r="165" spans="29:37" x14ac:dyDescent="0.2">
      <c r="AC165" s="47"/>
      <c r="AD165" s="47"/>
      <c r="AE165" s="47"/>
      <c r="AF165" s="47"/>
      <c r="AG165" s="47"/>
      <c r="AH165" s="47"/>
      <c r="AI165" s="47"/>
      <c r="AJ165" s="47"/>
      <c r="AK165" s="47"/>
    </row>
    <row r="166" spans="29:37" x14ac:dyDescent="0.2">
      <c r="AC166" s="47"/>
      <c r="AD166" s="47"/>
      <c r="AE166" s="47"/>
      <c r="AF166" s="47"/>
      <c r="AG166" s="47"/>
      <c r="AH166" s="47"/>
      <c r="AI166" s="47"/>
      <c r="AJ166" s="47"/>
      <c r="AK166" s="47"/>
    </row>
    <row r="167" spans="29:37" x14ac:dyDescent="0.2">
      <c r="AC167" s="47"/>
      <c r="AD167" s="47"/>
      <c r="AE167" s="47"/>
      <c r="AF167" s="47"/>
      <c r="AG167" s="47"/>
      <c r="AH167" s="47"/>
      <c r="AI167" s="47"/>
      <c r="AJ167" s="47"/>
      <c r="AK167" s="47"/>
    </row>
    <row r="168" spans="29:37" x14ac:dyDescent="0.2">
      <c r="AC168" s="47"/>
      <c r="AD168" s="47"/>
      <c r="AE168" s="47"/>
      <c r="AF168" s="47"/>
      <c r="AG168" s="47"/>
      <c r="AH168" s="47"/>
      <c r="AI168" s="47"/>
      <c r="AJ168" s="47"/>
      <c r="AK168" s="47"/>
    </row>
    <row r="169" spans="29:37" x14ac:dyDescent="0.2">
      <c r="AC169" s="47"/>
      <c r="AD169" s="47"/>
      <c r="AE169" s="47"/>
      <c r="AF169" s="47"/>
      <c r="AG169" s="47"/>
      <c r="AH169" s="47"/>
      <c r="AI169" s="47"/>
      <c r="AJ169" s="47"/>
      <c r="AK169" s="47"/>
    </row>
    <row r="170" spans="29:37" x14ac:dyDescent="0.2">
      <c r="AC170" s="47"/>
      <c r="AD170" s="47"/>
      <c r="AE170" s="47"/>
      <c r="AF170" s="47"/>
      <c r="AG170" s="47"/>
      <c r="AH170" s="47"/>
      <c r="AI170" s="47"/>
      <c r="AJ170" s="47"/>
      <c r="AK170" s="47"/>
    </row>
    <row r="171" spans="29:37" x14ac:dyDescent="0.2">
      <c r="AC171" s="47"/>
      <c r="AD171" s="47"/>
      <c r="AE171" s="47"/>
      <c r="AF171" s="47"/>
      <c r="AG171" s="47"/>
      <c r="AH171" s="47"/>
      <c r="AI171" s="47"/>
      <c r="AJ171" s="47"/>
      <c r="AK171" s="47"/>
    </row>
    <row r="172" spans="29:37" x14ac:dyDescent="0.2">
      <c r="AC172" s="47"/>
      <c r="AD172" s="47"/>
      <c r="AE172" s="47"/>
      <c r="AF172" s="47"/>
      <c r="AG172" s="47"/>
      <c r="AH172" s="47"/>
      <c r="AI172" s="47"/>
      <c r="AJ172" s="47"/>
      <c r="AK172" s="47"/>
    </row>
    <row r="173" spans="29:37" x14ac:dyDescent="0.2">
      <c r="AC173" s="47"/>
      <c r="AD173" s="47"/>
      <c r="AE173" s="47"/>
      <c r="AF173" s="47"/>
      <c r="AG173" s="47"/>
      <c r="AH173" s="47"/>
      <c r="AI173" s="47"/>
      <c r="AJ173" s="47"/>
      <c r="AK173" s="47"/>
    </row>
    <row r="174" spans="29:37" x14ac:dyDescent="0.2">
      <c r="AC174" s="47"/>
      <c r="AD174" s="47"/>
      <c r="AE174" s="47"/>
      <c r="AF174" s="47"/>
      <c r="AG174" s="47"/>
      <c r="AH174" s="47"/>
      <c r="AI174" s="47"/>
      <c r="AJ174" s="47"/>
      <c r="AK174" s="47"/>
    </row>
    <row r="175" spans="29:37" x14ac:dyDescent="0.2">
      <c r="AC175" s="47"/>
      <c r="AD175" s="47"/>
      <c r="AE175" s="47"/>
      <c r="AF175" s="47"/>
      <c r="AG175" s="47"/>
      <c r="AH175" s="47"/>
      <c r="AI175" s="47"/>
      <c r="AJ175" s="47"/>
      <c r="AK175" s="47"/>
    </row>
    <row r="176" spans="29:37" x14ac:dyDescent="0.2">
      <c r="AC176" s="47"/>
      <c r="AD176" s="47"/>
      <c r="AE176" s="47"/>
      <c r="AF176" s="47"/>
      <c r="AG176" s="47"/>
      <c r="AH176" s="47"/>
      <c r="AI176" s="47"/>
      <c r="AJ176" s="47"/>
      <c r="AK176" s="47"/>
    </row>
    <row r="177" spans="29:37" x14ac:dyDescent="0.2">
      <c r="AC177" s="47"/>
      <c r="AD177" s="47"/>
      <c r="AE177" s="47"/>
      <c r="AF177" s="47"/>
      <c r="AG177" s="47"/>
      <c r="AH177" s="47"/>
      <c r="AI177" s="47"/>
      <c r="AJ177" s="47"/>
      <c r="AK177" s="47"/>
    </row>
    <row r="178" spans="29:37" x14ac:dyDescent="0.2">
      <c r="AC178" s="47"/>
      <c r="AD178" s="47"/>
      <c r="AE178" s="47"/>
      <c r="AF178" s="47"/>
      <c r="AG178" s="47"/>
      <c r="AH178" s="47"/>
      <c r="AI178" s="47"/>
      <c r="AJ178" s="47"/>
      <c r="AK178" s="47"/>
    </row>
    <row r="179" spans="29:37" x14ac:dyDescent="0.2">
      <c r="AC179" s="47"/>
      <c r="AD179" s="47"/>
      <c r="AE179" s="47"/>
      <c r="AF179" s="47"/>
      <c r="AG179" s="47"/>
      <c r="AH179" s="47"/>
      <c r="AI179" s="47"/>
      <c r="AJ179" s="47"/>
      <c r="AK179" s="47"/>
    </row>
    <row r="180" spans="29:37" x14ac:dyDescent="0.2">
      <c r="AC180" s="47"/>
      <c r="AD180" s="47"/>
      <c r="AE180" s="47"/>
      <c r="AF180" s="47"/>
      <c r="AG180" s="47"/>
      <c r="AH180" s="47"/>
      <c r="AI180" s="47"/>
      <c r="AJ180" s="47"/>
      <c r="AK180" s="47"/>
    </row>
    <row r="181" spans="29:37" x14ac:dyDescent="0.2">
      <c r="AC181" s="47"/>
      <c r="AD181" s="47"/>
      <c r="AE181" s="47"/>
      <c r="AF181" s="47"/>
      <c r="AG181" s="47"/>
      <c r="AH181" s="47"/>
      <c r="AI181" s="47"/>
      <c r="AJ181" s="47"/>
      <c r="AK181" s="47"/>
    </row>
    <row r="182" spans="29:37" x14ac:dyDescent="0.2">
      <c r="AC182" s="47"/>
      <c r="AD182" s="47"/>
      <c r="AE182" s="47"/>
      <c r="AF182" s="47"/>
      <c r="AG182" s="47"/>
      <c r="AH182" s="47"/>
      <c r="AI182" s="47"/>
      <c r="AJ182" s="47"/>
      <c r="AK182" s="47"/>
    </row>
    <row r="183" spans="29:37" x14ac:dyDescent="0.2">
      <c r="AC183" s="47"/>
      <c r="AD183" s="47"/>
      <c r="AE183" s="47"/>
      <c r="AF183" s="47"/>
      <c r="AG183" s="47"/>
      <c r="AH183" s="47"/>
      <c r="AI183" s="47"/>
      <c r="AJ183" s="47"/>
      <c r="AK183" s="47"/>
    </row>
    <row r="184" spans="29:37" x14ac:dyDescent="0.2">
      <c r="AC184" s="47"/>
      <c r="AD184" s="47"/>
      <c r="AE184" s="47"/>
      <c r="AF184" s="47"/>
      <c r="AG184" s="47"/>
      <c r="AH184" s="47"/>
      <c r="AI184" s="47"/>
      <c r="AJ184" s="47"/>
      <c r="AK184" s="47"/>
    </row>
    <row r="185" spans="29:37" x14ac:dyDescent="0.2">
      <c r="AC185" s="47"/>
      <c r="AD185" s="47"/>
      <c r="AE185" s="47"/>
      <c r="AF185" s="47"/>
      <c r="AG185" s="47"/>
      <c r="AH185" s="47"/>
      <c r="AI185" s="47"/>
      <c r="AJ185" s="47"/>
      <c r="AK185" s="47"/>
    </row>
  </sheetData>
  <sheetProtection algorithmName="SHA-512" hashValue="fcUOVnFKdZ0NOY2XuAgGE+9g221efyyab/yPumqAr5CL+h4BB55MsGiiYzYhblZJChNkKsZT8/a/lTq/nXjV5A==" saltValue="CALLLeSnAY1bq54cylbxpA==" spinCount="100000" sheet="1" objects="1" scenarios="1"/>
  <mergeCells count="20">
    <mergeCell ref="O14:O16"/>
    <mergeCell ref="P14:P16"/>
    <mergeCell ref="Q14:Q16"/>
    <mergeCell ref="R14:R16"/>
    <mergeCell ref="S14:S16"/>
    <mergeCell ref="C8:G8"/>
    <mergeCell ref="C10:G10"/>
    <mergeCell ref="B14:B16"/>
    <mergeCell ref="C14:C16"/>
    <mergeCell ref="M14:M16"/>
    <mergeCell ref="D15:D16"/>
    <mergeCell ref="E15:E16"/>
    <mergeCell ref="F15:F16"/>
    <mergeCell ref="G15:G16"/>
    <mergeCell ref="H15:H16"/>
    <mergeCell ref="N14:N16"/>
    <mergeCell ref="I15:I16"/>
    <mergeCell ref="J15:J16"/>
    <mergeCell ref="K15:K16"/>
    <mergeCell ref="L15:L16"/>
  </mergeCells>
  <conditionalFormatting sqref="B17:S17">
    <cfRule type="expression" dxfId="929" priority="93">
      <formula>$B$17="FERIADO"</formula>
    </cfRule>
    <cfRule type="expression" dxfId="928" priority="62">
      <formula>$B$17="TERÇA-FEIRA"</formula>
    </cfRule>
    <cfRule type="expression" dxfId="927" priority="61">
      <formula>$B$17="QUINTA-FEIRA"</formula>
    </cfRule>
    <cfRule type="expression" dxfId="926" priority="154">
      <formula>$B$17="SÁBADO"</formula>
    </cfRule>
    <cfRule type="expression" dxfId="925" priority="124">
      <formula>$B$17="DOMINGO"</formula>
    </cfRule>
  </conditionalFormatting>
  <conditionalFormatting sqref="B18:S18">
    <cfRule type="expression" dxfId="924" priority="123">
      <formula>$B$18="DOMINGO"</formula>
    </cfRule>
    <cfRule type="expression" dxfId="923" priority="92">
      <formula>$B$18="FERIADO"</formula>
    </cfRule>
    <cfRule type="expression" dxfId="922" priority="60">
      <formula>$B$18="TERÇA-FEIRA"</formula>
    </cfRule>
    <cfRule type="expression" dxfId="921" priority="59">
      <formula>$B$18="QUINTA-FEIRA"</formula>
    </cfRule>
    <cfRule type="expression" dxfId="920" priority="153">
      <formula>$B$18="SÁBADO"</formula>
    </cfRule>
  </conditionalFormatting>
  <conditionalFormatting sqref="B19:S19">
    <cfRule type="expression" dxfId="919" priority="58">
      <formula>$B$19="TERÇA-FEIRA"</formula>
    </cfRule>
    <cfRule type="expression" dxfId="918" priority="122">
      <formula>$B$19="DOMINGO"</formula>
    </cfRule>
    <cfRule type="expression" dxfId="917" priority="57">
      <formula>$B$19="QUINTA-FEIRA"</formula>
    </cfRule>
    <cfRule type="expression" dxfId="916" priority="91">
      <formula>$B$19="FERIADO"</formula>
    </cfRule>
    <cfRule type="expression" dxfId="915" priority="152">
      <formula>$B$19="SÁBADO"</formula>
    </cfRule>
  </conditionalFormatting>
  <conditionalFormatting sqref="B20:S20">
    <cfRule type="expression" dxfId="914" priority="63">
      <formula>$B$20="FERIADO"</formula>
    </cfRule>
    <cfRule type="expression" dxfId="913" priority="121">
      <formula>$B$20="DOMINGO"</formula>
    </cfRule>
    <cfRule type="expression" dxfId="912" priority="56">
      <formula>$B$20="TERÇA-FEIRA"</formula>
    </cfRule>
    <cfRule type="expression" dxfId="911" priority="55">
      <formula>$B$20="QUINTA-FEIRA"</formula>
    </cfRule>
    <cfRule type="expression" dxfId="910" priority="151">
      <formula>$B$20="SÁBADO"</formula>
    </cfRule>
  </conditionalFormatting>
  <conditionalFormatting sqref="B21:S21">
    <cfRule type="expression" dxfId="909" priority="53">
      <formula>$B$21="QUINTA-FEIRA"</formula>
    </cfRule>
    <cfRule type="expression" dxfId="908" priority="120">
      <formula>$B$21="DOMINGO"</formula>
    </cfRule>
    <cfRule type="expression" dxfId="907" priority="54">
      <formula>$B$21="TERÇA-FEIRA"</formula>
    </cfRule>
    <cfRule type="expression" dxfId="906" priority="90">
      <formula>$B$21="FERIADO"</formula>
    </cfRule>
    <cfRule type="expression" dxfId="905" priority="150">
      <formula>$B$21="SÁBADO"</formula>
    </cfRule>
  </conditionalFormatting>
  <conditionalFormatting sqref="B22:S22">
    <cfRule type="expression" dxfId="904" priority="51">
      <formula>$B$22="QUINTA-FEIRA"</formula>
    </cfRule>
    <cfRule type="expression" dxfId="903" priority="52">
      <formula>$B$22="TERÇA-FEIRA"</formula>
    </cfRule>
    <cfRule type="expression" dxfId="902" priority="119">
      <formula>$B$22="DOMINGO"</formula>
    </cfRule>
    <cfRule type="expression" dxfId="901" priority="155">
      <formula>$B$22="SÁBADO"</formula>
    </cfRule>
    <cfRule type="expression" dxfId="900" priority="89">
      <formula>$B$22="FERIADO"</formula>
    </cfRule>
  </conditionalFormatting>
  <conditionalFormatting sqref="B23:S23">
    <cfRule type="expression" dxfId="899" priority="88">
      <formula>$B$23="FERIADO"</formula>
    </cfRule>
    <cfRule type="expression" dxfId="898" priority="49">
      <formula>$B$23="QUINTA-FEIRA"</formula>
    </cfRule>
    <cfRule type="expression" dxfId="897" priority="149">
      <formula>$B$23="SÁBADO"</formula>
    </cfRule>
    <cfRule type="expression" dxfId="896" priority="118">
      <formula>$B$23="DOMINGO"</formula>
    </cfRule>
    <cfRule type="expression" dxfId="895" priority="50">
      <formula>$B$23="TERÇA-FEIRA"</formula>
    </cfRule>
  </conditionalFormatting>
  <conditionalFormatting sqref="B24:S24">
    <cfRule type="expression" dxfId="894" priority="87">
      <formula>$B$24="FERIADO"</formula>
    </cfRule>
    <cfRule type="expression" dxfId="893" priority="148">
      <formula>$B$24="SÁBADO"</formula>
    </cfRule>
    <cfRule type="expression" dxfId="892" priority="117">
      <formula>$B$24="DOMINGO"</formula>
    </cfRule>
    <cfRule type="expression" dxfId="891" priority="48">
      <formula>$B$24="TERÇA-FEIRA"</formula>
    </cfRule>
    <cfRule type="expression" dxfId="890" priority="47">
      <formula>$B$24="QUINTA-FEIRA"</formula>
    </cfRule>
  </conditionalFormatting>
  <conditionalFormatting sqref="B25:S25">
    <cfRule type="expression" dxfId="889" priority="46">
      <formula>$B$25="TERÇA-FEIRA"</formula>
    </cfRule>
    <cfRule type="expression" dxfId="888" priority="45">
      <formula>$B$25="QUINTA-FEIRA"</formula>
    </cfRule>
    <cfRule type="expression" dxfId="887" priority="116">
      <formula>$B$25="DOMINGO"</formula>
    </cfRule>
    <cfRule type="expression" dxfId="886" priority="147">
      <formula>$B$25="SÁBADO"</formula>
    </cfRule>
    <cfRule type="expression" dxfId="885" priority="86">
      <formula>$B$25="FERIADO"</formula>
    </cfRule>
  </conditionalFormatting>
  <conditionalFormatting sqref="B26:S26">
    <cfRule type="expression" dxfId="884" priority="115">
      <formula>$B$26="DOMINGO"</formula>
    </cfRule>
    <cfRule type="expression" dxfId="883" priority="146">
      <formula>$B$26="SÁBADO"</formula>
    </cfRule>
    <cfRule type="expression" dxfId="882" priority="85">
      <formula>$B$26="FERIADO"</formula>
    </cfRule>
    <cfRule type="expression" dxfId="881" priority="43">
      <formula>$B$26="QUINTA-FEIRA"</formula>
    </cfRule>
    <cfRule type="expression" dxfId="880" priority="44">
      <formula>$B$26="TERÇA-FEIRA"</formula>
    </cfRule>
  </conditionalFormatting>
  <conditionalFormatting sqref="B27:S27">
    <cfRule type="expression" dxfId="879" priority="42">
      <formula>$B$27="TERÇA-FEIRA"</formula>
    </cfRule>
    <cfRule type="expression" dxfId="878" priority="145">
      <formula>$B$27="SÁBADO"</formula>
    </cfRule>
    <cfRule type="expression" dxfId="877" priority="114">
      <formula>$B$27="DOMINGO"</formula>
    </cfRule>
    <cfRule type="expression" dxfId="876" priority="41">
      <formula>$B$27="QUINTA-FEIRA"</formula>
    </cfRule>
    <cfRule type="expression" dxfId="875" priority="84">
      <formula>$B$27="FERIADO"</formula>
    </cfRule>
  </conditionalFormatting>
  <conditionalFormatting sqref="B28:S28">
    <cfRule type="expression" dxfId="874" priority="113">
      <formula>$B$28="DOMINGO"</formula>
    </cfRule>
    <cfRule type="expression" dxfId="873" priority="144">
      <formula>$B$28="SÁBADO"</formula>
    </cfRule>
    <cfRule type="expression" dxfId="872" priority="40">
      <formula>$B$28="TERÇA-FEIRA"</formula>
    </cfRule>
    <cfRule type="expression" dxfId="871" priority="39">
      <formula>$B$28="QUINTA-FEIRA"</formula>
    </cfRule>
    <cfRule type="expression" dxfId="870" priority="83">
      <formula>$B$28="FERIADO"</formula>
    </cfRule>
  </conditionalFormatting>
  <conditionalFormatting sqref="B29:S29">
    <cfRule type="expression" dxfId="869" priority="112">
      <formula>$B$29="DOMINGO"</formula>
    </cfRule>
    <cfRule type="expression" dxfId="868" priority="143">
      <formula>$B$29="SÁBADO"</formula>
    </cfRule>
    <cfRule type="expression" dxfId="867" priority="38">
      <formula>$B$29="TERÇA-FEIRA"</formula>
    </cfRule>
    <cfRule type="expression" dxfId="866" priority="37">
      <formula>$B$29="QUINTA-FEIRA"</formula>
    </cfRule>
    <cfRule type="expression" dxfId="865" priority="82">
      <formula>$B$29="FERIADO"</formula>
    </cfRule>
  </conditionalFormatting>
  <conditionalFormatting sqref="B30:S30">
    <cfRule type="expression" dxfId="864" priority="111">
      <formula>$B$30="DOMINGO"</formula>
    </cfRule>
    <cfRule type="expression" dxfId="863" priority="142">
      <formula>$B$30="SÁBADO"</formula>
    </cfRule>
    <cfRule type="expression" dxfId="862" priority="36">
      <formula>$B$30="TERÇA-FEIRA"</formula>
    </cfRule>
    <cfRule type="expression" dxfId="861" priority="35">
      <formula>$B$30="QUINTA-FEIRA"</formula>
    </cfRule>
    <cfRule type="expression" dxfId="860" priority="81">
      <formula>$B$30="FERIADO"</formula>
    </cfRule>
  </conditionalFormatting>
  <conditionalFormatting sqref="B31:S31">
    <cfRule type="expression" dxfId="859" priority="141">
      <formula>$B$31="SÁBADO"</formula>
    </cfRule>
    <cfRule type="expression" dxfId="858" priority="34">
      <formula>$B$31="TERÇA-FEIRA"</formula>
    </cfRule>
    <cfRule type="expression" dxfId="857" priority="33">
      <formula>$B$31="QUINTA-FEIRA"</formula>
    </cfRule>
    <cfRule type="expression" dxfId="856" priority="80">
      <formula>$B$31="FERIADO"</formula>
    </cfRule>
    <cfRule type="expression" dxfId="855" priority="110">
      <formula>$B$31="DOMINGO"</formula>
    </cfRule>
  </conditionalFormatting>
  <conditionalFormatting sqref="B32:S32">
    <cfRule type="expression" dxfId="854" priority="140">
      <formula>$B$32="SÁBADO"</formula>
    </cfRule>
    <cfRule type="expression" dxfId="853" priority="32">
      <formula>$B$32="TERÇA-FEIRA"</formula>
    </cfRule>
    <cfRule type="expression" dxfId="852" priority="31">
      <formula>$B$32="QUINTA-FEIRA"</formula>
    </cfRule>
    <cfRule type="expression" dxfId="851" priority="79">
      <formula>$B$32="FERIADO"</formula>
    </cfRule>
    <cfRule type="expression" dxfId="850" priority="109">
      <formula>$B$32="DOMINGO"</formula>
    </cfRule>
  </conditionalFormatting>
  <conditionalFormatting sqref="B33:S33">
    <cfRule type="expression" dxfId="849" priority="29">
      <formula>$B$33="QUINTA-FEIRA"</formula>
    </cfRule>
    <cfRule type="expression" dxfId="848" priority="30">
      <formula>$B$33="TERÇA-FEIRA"</formula>
    </cfRule>
    <cfRule type="expression" dxfId="847" priority="78">
      <formula>$B$33="FERIADO"</formula>
    </cfRule>
    <cfRule type="expression" dxfId="846" priority="108">
      <formula>$B$33="DOMINGO"</formula>
    </cfRule>
    <cfRule type="expression" dxfId="845" priority="139">
      <formula>$B$33="SÁBADO"</formula>
    </cfRule>
  </conditionalFormatting>
  <conditionalFormatting sqref="B34:S34">
    <cfRule type="expression" dxfId="844" priority="138">
      <formula>$B$34="SÁBADO"</formula>
    </cfRule>
    <cfRule type="expression" dxfId="843" priority="107">
      <formula>$B$34="DOMINGO"</formula>
    </cfRule>
    <cfRule type="expression" dxfId="842" priority="77">
      <formula>$B$34="FERIADO"</formula>
    </cfRule>
    <cfRule type="expression" dxfId="841" priority="28">
      <formula>$B$34="TERÇA-FEIRA"</formula>
    </cfRule>
    <cfRule type="expression" dxfId="840" priority="27">
      <formula>$B$34="QUINTA-FEIRA"</formula>
    </cfRule>
  </conditionalFormatting>
  <conditionalFormatting sqref="B35:S35">
    <cfRule type="expression" dxfId="839" priority="76">
      <formula>$B$35="FERIADO"</formula>
    </cfRule>
    <cfRule type="expression" dxfId="838" priority="137">
      <formula>$B$35="SÁBADO"</formula>
    </cfRule>
    <cfRule type="expression" dxfId="837" priority="106">
      <formula>$B$35="DOMINGO"</formula>
    </cfRule>
    <cfRule type="expression" dxfId="836" priority="26">
      <formula>$B$35="TERÇA-FEIRA"</formula>
    </cfRule>
    <cfRule type="expression" dxfId="835" priority="25">
      <formula>$B$35="QUINTA-FEIRA"</formula>
    </cfRule>
  </conditionalFormatting>
  <conditionalFormatting sqref="B36:S36">
    <cfRule type="expression" dxfId="834" priority="75">
      <formula>$B$36="FERIADO"</formula>
    </cfRule>
    <cfRule type="expression" dxfId="833" priority="136">
      <formula>$B$36="SÁBADO"</formula>
    </cfRule>
    <cfRule type="expression" dxfId="832" priority="105">
      <formula>$B$36="DOMINGO"</formula>
    </cfRule>
    <cfRule type="expression" dxfId="831" priority="24">
      <formula>$B$36="TERÇA-FEIRA"</formula>
    </cfRule>
    <cfRule type="expression" dxfId="830" priority="23">
      <formula>$B$36="QUINTA-FEIRA"</formula>
    </cfRule>
  </conditionalFormatting>
  <conditionalFormatting sqref="B37:S37">
    <cfRule type="expression" dxfId="829" priority="21">
      <formula>$B$37="QUINTA-FEIRA"</formula>
    </cfRule>
    <cfRule type="expression" dxfId="828" priority="74">
      <formula>$B$37="FERIADO"</formula>
    </cfRule>
    <cfRule type="expression" dxfId="827" priority="135">
      <formula>$B$37="SÁBADO"</formula>
    </cfRule>
    <cfRule type="expression" dxfId="826" priority="104">
      <formula>$B$37="DOMINGO"</formula>
    </cfRule>
    <cfRule type="expression" dxfId="825" priority="22">
      <formula>$B$37="TERÇA-FEIRA"</formula>
    </cfRule>
  </conditionalFormatting>
  <conditionalFormatting sqref="B38:S38">
    <cfRule type="expression" dxfId="824" priority="19">
      <formula>$B$38="QUINTA-FEIRA"</formula>
    </cfRule>
    <cfRule type="expression" dxfId="823" priority="73">
      <formula>$B$38="FERIADO"</formula>
    </cfRule>
    <cfRule type="expression" dxfId="822" priority="20">
      <formula>$B$38="TERÇA-FEIRA"</formula>
    </cfRule>
    <cfRule type="expression" dxfId="821" priority="134">
      <formula>$B$38="SÁBADO"</formula>
    </cfRule>
    <cfRule type="expression" dxfId="820" priority="103">
      <formula>$B$38="DOMINGO"</formula>
    </cfRule>
  </conditionalFormatting>
  <conditionalFormatting sqref="B39:S39">
    <cfRule type="expression" dxfId="819" priority="102">
      <formula>$B$39="DOMINGO"</formula>
    </cfRule>
    <cfRule type="expression" dxfId="818" priority="18">
      <formula>$B$39="TERÇA-FEIRA"</formula>
    </cfRule>
    <cfRule type="expression" dxfId="817" priority="72">
      <formula>$B$39="FERIADO"</formula>
    </cfRule>
    <cfRule type="expression" dxfId="816" priority="17">
      <formula>$B$39="QUINTA-FEIRA"</formula>
    </cfRule>
    <cfRule type="expression" dxfId="815" priority="133">
      <formula>$B$39="SÁBADO"</formula>
    </cfRule>
  </conditionalFormatting>
  <conditionalFormatting sqref="B40:S40">
    <cfRule type="expression" dxfId="814" priority="15">
      <formula>$B$40="QUINTA-FEIRA"</formula>
    </cfRule>
    <cfRule type="expression" dxfId="813" priority="132">
      <formula>$B$40="SÁBADO"</formula>
    </cfRule>
    <cfRule type="expression" dxfId="812" priority="71">
      <formula>$B$40="FERIADO"</formula>
    </cfRule>
    <cfRule type="expression" dxfId="811" priority="101">
      <formula>$B$40="DOMINGO"</formula>
    </cfRule>
    <cfRule type="expression" dxfId="810" priority="16">
      <formula>$B$40="TERÇA-FEIRA"</formula>
    </cfRule>
  </conditionalFormatting>
  <conditionalFormatting sqref="B41:S41">
    <cfRule type="expression" dxfId="809" priority="131">
      <formula>$B$41="SÁBADO"</formula>
    </cfRule>
    <cfRule type="expression" dxfId="808" priority="14">
      <formula>$B$41="TERÇA-FEIRA"</formula>
    </cfRule>
    <cfRule type="expression" dxfId="807" priority="100">
      <formula>$B$41="DOMINGO"</formula>
    </cfRule>
    <cfRule type="expression" dxfId="806" priority="70">
      <formula>$B$41="FERIADO"</formula>
    </cfRule>
    <cfRule type="expression" dxfId="805" priority="13">
      <formula>$B$41="QUINTA-FEIRA"</formula>
    </cfRule>
  </conditionalFormatting>
  <conditionalFormatting sqref="B42:S42">
    <cfRule type="expression" dxfId="804" priority="69">
      <formula>$B$42="FERIADO"</formula>
    </cfRule>
    <cfRule type="expression" dxfId="803" priority="12">
      <formula>$B$42="TERÇA-FEIRA"</formula>
    </cfRule>
    <cfRule type="expression" dxfId="802" priority="130">
      <formula>$B$42="SÁBADO"</formula>
    </cfRule>
    <cfRule type="expression" dxfId="801" priority="11">
      <formula>$B$42="QUINTA-FEIRA"</formula>
    </cfRule>
    <cfRule type="expression" dxfId="800" priority="99">
      <formula>$B$42="DOMINGO"</formula>
    </cfRule>
  </conditionalFormatting>
  <conditionalFormatting sqref="B43:S43">
    <cfRule type="expression" dxfId="799" priority="68">
      <formula>$B$43="FERIADO"</formula>
    </cfRule>
    <cfRule type="expression" dxfId="798" priority="9">
      <formula>$B$43="QUINTA-FEIRA"</formula>
    </cfRule>
    <cfRule type="expression" dxfId="797" priority="10">
      <formula>$B$43="TERÇA-FEIRA"</formula>
    </cfRule>
    <cfRule type="expression" dxfId="796" priority="129">
      <formula>$B$43="SÁBADO"</formula>
    </cfRule>
    <cfRule type="expression" dxfId="795" priority="98">
      <formula>$B$43="DOMINGO"</formula>
    </cfRule>
  </conditionalFormatting>
  <conditionalFormatting sqref="B44:S44">
    <cfRule type="expression" dxfId="794" priority="67">
      <formula>$B$44="FERIADO"</formula>
    </cfRule>
    <cfRule type="expression" dxfId="793" priority="97">
      <formula>$B$44="DOMINGO"</formula>
    </cfRule>
    <cfRule type="expression" dxfId="792" priority="128">
      <formula>$B$44="SÁBADO"</formula>
    </cfRule>
    <cfRule type="expression" dxfId="791" priority="8">
      <formula>$B$44="TERÇA-FEIRA"</formula>
    </cfRule>
    <cfRule type="expression" dxfId="790" priority="7">
      <formula>$B$44="QUINTA-FEIRA"</formula>
    </cfRule>
  </conditionalFormatting>
  <conditionalFormatting sqref="B45:S45">
    <cfRule type="expression" dxfId="789" priority="6">
      <formula>$B$45="TERÇA-FEIRA"</formula>
    </cfRule>
    <cfRule type="expression" dxfId="788" priority="5">
      <formula>$B$45="QUINTA-FEIRA"</formula>
    </cfRule>
    <cfRule type="expression" dxfId="787" priority="127">
      <formula>$B$45="SÁBADO"</formula>
    </cfRule>
    <cfRule type="expression" dxfId="786" priority="66">
      <formula>$B$45="FERIADO"</formula>
    </cfRule>
    <cfRule type="expression" dxfId="785" priority="96">
      <formula>$B$45="DOMINGO"</formula>
    </cfRule>
  </conditionalFormatting>
  <conditionalFormatting sqref="B46:S46">
    <cfRule type="expression" dxfId="784" priority="95">
      <formula>$B$46="DOMINGO"</formula>
    </cfRule>
    <cfRule type="expression" dxfId="783" priority="3">
      <formula>$B$46="QUINTA-FEIRA"</formula>
    </cfRule>
    <cfRule type="expression" dxfId="782" priority="65">
      <formula>$B$46="FERIADO"</formula>
    </cfRule>
    <cfRule type="expression" dxfId="781" priority="126">
      <formula>$B$46="SÁBADO"</formula>
    </cfRule>
    <cfRule type="expression" dxfId="780" priority="4">
      <formula>$B$46="TERÇA-FEIRA"</formula>
    </cfRule>
  </conditionalFormatting>
  <conditionalFormatting sqref="B47:S47">
    <cfRule type="expression" dxfId="779" priority="125">
      <formula>$B$47="SÁBADO"</formula>
    </cfRule>
    <cfRule type="expression" dxfId="778" priority="2">
      <formula>$B$47="TERÇA-FEIRA"</formula>
    </cfRule>
    <cfRule type="expression" dxfId="777" priority="1">
      <formula>$B$47="QUINTA-FEIRA"</formula>
    </cfRule>
    <cfRule type="expression" dxfId="776" priority="64">
      <formula>$B$47="FERIADO"</formula>
    </cfRule>
    <cfRule type="expression" dxfId="775" priority="94">
      <formula>$B$47="DOMINGO"</formula>
    </cfRule>
  </conditionalFormatting>
  <pageMargins left="0.23622047244094488" right="0.23622047244094488" top="0.19685039370078741" bottom="0.19685039370078741" header="0.31496062992125984" footer="0.31496062992125984"/>
  <pageSetup paperSize="9" scale="7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44F31-4507-4BD3-8857-4B7D9BE1B6AD}">
  <dimension ref="A2:AK185"/>
  <sheetViews>
    <sheetView showGridLines="0" zoomScaleNormal="100" workbookViewId="0">
      <selection activeCell="C8" sqref="C8:G8"/>
    </sheetView>
  </sheetViews>
  <sheetFormatPr defaultColWidth="9.140625" defaultRowHeight="11.25" x14ac:dyDescent="0.2"/>
  <cols>
    <col min="1" max="1" width="9.140625" style="6"/>
    <col min="2" max="2" width="14.5703125" style="5" customWidth="1"/>
    <col min="3" max="3" width="5.7109375" style="5" customWidth="1"/>
    <col min="4" max="5" width="8.7109375" style="8" customWidth="1"/>
    <col min="6" max="6" width="7.5703125" style="8" customWidth="1"/>
    <col min="7" max="8" width="8.7109375" style="8" customWidth="1"/>
    <col min="9" max="9" width="10" style="6" customWidth="1"/>
    <col min="10" max="12" width="9.85546875" style="6" customWidth="1"/>
    <col min="13" max="13" width="10.5703125" style="6" customWidth="1"/>
    <col min="14" max="14" width="9.42578125" style="6" customWidth="1"/>
    <col min="15" max="15" width="14.28515625" style="6" customWidth="1"/>
    <col min="16" max="16" width="13.85546875" style="6" customWidth="1"/>
    <col min="17" max="18" width="9.5703125" style="6" customWidth="1"/>
    <col min="19" max="19" width="8.7109375" style="6" customWidth="1"/>
    <col min="20" max="20" width="4.85546875" style="84" bestFit="1" customWidth="1"/>
    <col min="21" max="21" width="3.28515625" style="84" customWidth="1"/>
    <col min="22" max="22" width="22.85546875" style="53" customWidth="1"/>
    <col min="23" max="23" width="15.5703125" style="84" customWidth="1"/>
    <col min="24" max="24" width="22.85546875" style="84" customWidth="1"/>
    <col min="25" max="25" width="14" style="53" customWidth="1"/>
    <col min="26" max="26" width="9.140625" style="53"/>
    <col min="27" max="27" width="11.28515625" style="53" customWidth="1"/>
    <col min="28" max="28" width="9.140625" style="53"/>
    <col min="29" max="16384" width="9.140625" style="6"/>
  </cols>
  <sheetData>
    <row r="2" spans="2:37" ht="13.5" customHeight="1" x14ac:dyDescent="0.2"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11"/>
      <c r="U2" s="11"/>
      <c r="V2" s="11"/>
      <c r="W2" s="11"/>
      <c r="X2" s="11"/>
      <c r="Y2" s="11"/>
    </row>
    <row r="3" spans="2:37" ht="13.5" customHeight="1" x14ac:dyDescent="0.2">
      <c r="C3" s="58" t="s">
        <v>20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7"/>
      <c r="S3" s="57"/>
      <c r="T3" s="12"/>
      <c r="U3" s="12"/>
      <c r="V3" s="11"/>
      <c r="W3" s="11"/>
      <c r="X3" s="11"/>
      <c r="Y3" s="11"/>
    </row>
    <row r="4" spans="2:37" ht="13.5" customHeight="1" x14ac:dyDescent="0.2">
      <c r="C4" s="14"/>
      <c r="D4" s="14"/>
      <c r="E4" s="10"/>
      <c r="F4" s="24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3"/>
      <c r="S4" s="13"/>
      <c r="T4" s="68"/>
      <c r="U4" s="68"/>
      <c r="V4" s="11"/>
      <c r="W4" s="12"/>
      <c r="X4" s="11"/>
      <c r="Y4" s="11"/>
    </row>
    <row r="5" spans="2:37" ht="13.5" customHeight="1" x14ac:dyDescent="0.2">
      <c r="C5" s="14"/>
      <c r="D5" s="14"/>
      <c r="E5" s="10"/>
      <c r="F5" s="24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3"/>
      <c r="S5" s="13"/>
      <c r="T5" s="68"/>
      <c r="U5" s="68"/>
      <c r="V5" s="11"/>
      <c r="W5" s="12"/>
      <c r="X5" s="11"/>
      <c r="Y5" s="11"/>
    </row>
    <row r="6" spans="2:37" ht="13.5" customHeight="1" x14ac:dyDescent="0.2">
      <c r="C6" s="14"/>
      <c r="D6" s="14"/>
      <c r="E6" s="10"/>
      <c r="F6" s="24"/>
      <c r="G6" s="10"/>
      <c r="H6" s="10"/>
      <c r="I6" s="89"/>
      <c r="J6" s="89"/>
      <c r="K6" s="89"/>
      <c r="L6" s="89"/>
      <c r="M6" s="10"/>
      <c r="N6" s="10"/>
      <c r="O6" s="10"/>
      <c r="P6" s="10"/>
      <c r="Q6" s="10"/>
      <c r="R6" s="13"/>
      <c r="S6" s="13"/>
      <c r="T6" s="68"/>
      <c r="U6" s="68"/>
      <c r="V6" s="11"/>
      <c r="W6" s="12"/>
      <c r="X6" s="11"/>
      <c r="Y6" s="11"/>
    </row>
    <row r="7" spans="2:37" ht="13.5" customHeight="1" x14ac:dyDescent="0.2">
      <c r="C7" s="14"/>
      <c r="D7" s="14"/>
      <c r="E7" s="10"/>
      <c r="F7" s="2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3"/>
      <c r="S7" s="13"/>
      <c r="T7" s="68"/>
      <c r="U7" s="68"/>
      <c r="V7" s="11"/>
      <c r="W7" s="12"/>
      <c r="X7" s="11"/>
      <c r="Y7" s="11"/>
    </row>
    <row r="8" spans="2:37" ht="13.5" customHeight="1" x14ac:dyDescent="0.2">
      <c r="B8" s="90" t="s">
        <v>35</v>
      </c>
      <c r="C8" s="94"/>
      <c r="D8" s="94"/>
      <c r="E8" s="94"/>
      <c r="F8" s="94"/>
      <c r="G8" s="94"/>
      <c r="H8" s="46"/>
      <c r="I8" s="46"/>
      <c r="O8" s="23"/>
      <c r="R8" s="15"/>
      <c r="S8" s="15"/>
      <c r="T8" s="68"/>
      <c r="U8" s="68"/>
      <c r="V8" s="11"/>
      <c r="Y8" s="11"/>
    </row>
    <row r="9" spans="2:37" ht="6.75" customHeight="1" x14ac:dyDescent="0.2">
      <c r="B9" s="90"/>
      <c r="C9" s="56"/>
      <c r="D9" s="56"/>
      <c r="E9" s="56"/>
      <c r="F9" s="56"/>
      <c r="G9" s="56"/>
      <c r="H9" s="46"/>
      <c r="I9" s="46"/>
      <c r="O9" s="23"/>
      <c r="R9" s="15"/>
      <c r="S9" s="15"/>
      <c r="T9" s="68"/>
      <c r="U9" s="68"/>
      <c r="V9" s="11"/>
      <c r="Y9" s="11"/>
    </row>
    <row r="10" spans="2:37" ht="13.5" customHeight="1" x14ac:dyDescent="0.2">
      <c r="B10" s="90" t="s">
        <v>36</v>
      </c>
      <c r="C10" s="94"/>
      <c r="D10" s="94"/>
      <c r="E10" s="94"/>
      <c r="F10" s="94"/>
      <c r="G10" s="94"/>
      <c r="H10" s="46"/>
      <c r="K10" s="91" t="s">
        <v>29</v>
      </c>
      <c r="L10" s="92"/>
      <c r="M10" s="92"/>
      <c r="N10" s="92"/>
      <c r="O10" s="92"/>
      <c r="P10" s="92"/>
      <c r="Q10" s="92"/>
      <c r="R10" s="92"/>
      <c r="S10" s="92"/>
      <c r="T10" s="68"/>
      <c r="U10" s="68"/>
      <c r="V10" s="11"/>
      <c r="W10" s="11"/>
      <c r="X10" s="11"/>
      <c r="Y10" s="11"/>
    </row>
    <row r="11" spans="2:37" ht="6.75" customHeight="1" x14ac:dyDescent="0.2">
      <c r="B11" s="90"/>
      <c r="C11" s="56"/>
      <c r="D11" s="56"/>
      <c r="E11" s="56"/>
      <c r="F11" s="55"/>
      <c r="G11" s="23"/>
      <c r="H11" s="46"/>
      <c r="I11" s="46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68"/>
      <c r="U11" s="68"/>
      <c r="V11" s="11"/>
      <c r="W11" s="11"/>
      <c r="X11" s="11"/>
      <c r="Y11" s="11"/>
    </row>
    <row r="12" spans="2:37" ht="13.5" customHeight="1" x14ac:dyDescent="0.2">
      <c r="B12" s="90" t="s">
        <v>37</v>
      </c>
      <c r="C12" s="54" t="s">
        <v>47</v>
      </c>
      <c r="F12" s="54"/>
      <c r="G12" s="54"/>
      <c r="H12" s="54"/>
      <c r="I12" s="54"/>
      <c r="J12" s="54"/>
      <c r="K12" s="54"/>
      <c r="L12" s="54"/>
      <c r="M12" s="54"/>
      <c r="N12" s="54"/>
      <c r="O12" s="54"/>
      <c r="R12" s="15"/>
      <c r="S12" s="15"/>
      <c r="T12" s="68"/>
      <c r="U12" s="68"/>
      <c r="V12" s="11"/>
      <c r="W12" s="11"/>
      <c r="X12" s="11"/>
      <c r="Y12" s="11"/>
      <c r="AC12" s="47"/>
      <c r="AD12" s="47"/>
      <c r="AE12" s="47"/>
      <c r="AF12" s="47"/>
      <c r="AG12" s="47"/>
      <c r="AH12" s="47"/>
      <c r="AI12" s="47"/>
      <c r="AJ12" s="47"/>
      <c r="AK12" s="47"/>
    </row>
    <row r="13" spans="2:37" ht="13.5" customHeight="1" thickBot="1" x14ac:dyDescent="0.25">
      <c r="B13" s="68"/>
      <c r="C13" s="68"/>
      <c r="D13" s="69"/>
      <c r="E13" s="68"/>
      <c r="F13" s="70"/>
      <c r="G13" s="68"/>
      <c r="H13" s="68"/>
      <c r="I13" s="71">
        <v>0</v>
      </c>
      <c r="J13" s="69"/>
      <c r="K13" s="69"/>
      <c r="L13" s="69"/>
      <c r="M13" s="72">
        <v>4.0972222222222222E-2</v>
      </c>
      <c r="N13" s="73">
        <v>4.1666666666666664E-2</v>
      </c>
      <c r="O13" s="11"/>
      <c r="P13" s="72">
        <v>8.3333333333333329E-2</v>
      </c>
      <c r="Q13" s="73">
        <v>0.25</v>
      </c>
      <c r="R13" s="69">
        <v>0.33263888888888887</v>
      </c>
      <c r="S13" s="69">
        <v>0.33333333333333331</v>
      </c>
      <c r="T13" s="68"/>
      <c r="U13" s="68"/>
      <c r="V13" s="11"/>
      <c r="W13" s="11"/>
      <c r="X13" s="11"/>
      <c r="Y13" s="11"/>
      <c r="AC13" s="47"/>
      <c r="AD13" s="47"/>
      <c r="AE13" s="47"/>
      <c r="AF13" s="47"/>
      <c r="AG13" s="47"/>
      <c r="AH13" s="47"/>
      <c r="AI13" s="47"/>
      <c r="AJ13" s="47"/>
      <c r="AK13" s="47"/>
    </row>
    <row r="14" spans="2:37" ht="13.5" customHeight="1" x14ac:dyDescent="0.2">
      <c r="B14" s="95" t="s">
        <v>28</v>
      </c>
      <c r="C14" s="103" t="s">
        <v>0</v>
      </c>
      <c r="D14" s="62" t="s">
        <v>1</v>
      </c>
      <c r="E14" s="63"/>
      <c r="F14" s="65"/>
      <c r="G14" s="62" t="s">
        <v>2</v>
      </c>
      <c r="H14" s="63"/>
      <c r="I14" s="64"/>
      <c r="J14" s="62" t="s">
        <v>33</v>
      </c>
      <c r="K14" s="63"/>
      <c r="L14" s="64"/>
      <c r="M14" s="119" t="s">
        <v>17</v>
      </c>
      <c r="N14" s="117" t="s">
        <v>3</v>
      </c>
      <c r="O14" s="125" t="s">
        <v>22</v>
      </c>
      <c r="P14" s="128" t="s">
        <v>16</v>
      </c>
      <c r="Q14" s="122" t="s">
        <v>23</v>
      </c>
      <c r="R14" s="100" t="s">
        <v>21</v>
      </c>
      <c r="S14" s="106" t="s">
        <v>34</v>
      </c>
      <c r="T14" s="12"/>
      <c r="U14" s="12"/>
      <c r="V14" s="11"/>
      <c r="W14" s="11"/>
      <c r="X14" s="85"/>
      <c r="Y14" s="11"/>
      <c r="AC14" s="47"/>
      <c r="AD14" s="47"/>
      <c r="AE14" s="47"/>
      <c r="AF14" s="47"/>
      <c r="AG14" s="47"/>
      <c r="AH14" s="47"/>
      <c r="AI14" s="47"/>
      <c r="AJ14" s="47"/>
      <c r="AK14" s="47"/>
    </row>
    <row r="15" spans="2:37" ht="13.5" customHeight="1" x14ac:dyDescent="0.2">
      <c r="B15" s="96"/>
      <c r="C15" s="104"/>
      <c r="D15" s="109" t="s">
        <v>4</v>
      </c>
      <c r="E15" s="115" t="s">
        <v>5</v>
      </c>
      <c r="F15" s="111" t="s">
        <v>24</v>
      </c>
      <c r="G15" s="113" t="s">
        <v>4</v>
      </c>
      <c r="H15" s="115" t="s">
        <v>5</v>
      </c>
      <c r="I15" s="98" t="s">
        <v>24</v>
      </c>
      <c r="J15" s="113" t="s">
        <v>4</v>
      </c>
      <c r="K15" s="115" t="s">
        <v>5</v>
      </c>
      <c r="L15" s="98" t="s">
        <v>24</v>
      </c>
      <c r="M15" s="120"/>
      <c r="N15" s="118"/>
      <c r="O15" s="126"/>
      <c r="P15" s="129"/>
      <c r="Q15" s="123" t="s">
        <v>6</v>
      </c>
      <c r="R15" s="101"/>
      <c r="S15" s="107" t="s">
        <v>7</v>
      </c>
      <c r="T15" s="12"/>
      <c r="U15" s="12"/>
      <c r="V15" s="11"/>
      <c r="W15" s="11"/>
      <c r="X15" s="11"/>
      <c r="Y15" s="11"/>
      <c r="AC15" s="47"/>
      <c r="AD15" s="47"/>
      <c r="AE15" s="47"/>
      <c r="AF15" s="47"/>
      <c r="AG15" s="47"/>
      <c r="AH15" s="47"/>
      <c r="AI15" s="47"/>
      <c r="AJ15" s="47"/>
      <c r="AK15" s="47"/>
    </row>
    <row r="16" spans="2:37" ht="13.5" customHeight="1" thickBot="1" x14ac:dyDescent="0.25">
      <c r="B16" s="97"/>
      <c r="C16" s="105"/>
      <c r="D16" s="110"/>
      <c r="E16" s="116"/>
      <c r="F16" s="112"/>
      <c r="G16" s="114"/>
      <c r="H16" s="116"/>
      <c r="I16" s="99"/>
      <c r="J16" s="114"/>
      <c r="K16" s="116"/>
      <c r="L16" s="99"/>
      <c r="M16" s="121"/>
      <c r="N16" s="99"/>
      <c r="O16" s="127"/>
      <c r="P16" s="130"/>
      <c r="Q16" s="124" t="s">
        <v>8</v>
      </c>
      <c r="R16" s="102"/>
      <c r="S16" s="108"/>
      <c r="T16" s="12"/>
      <c r="U16" s="12"/>
      <c r="V16" s="12"/>
      <c r="W16" s="12"/>
      <c r="X16" s="12"/>
      <c r="Y16" s="11"/>
      <c r="AC16" s="47"/>
      <c r="AD16" s="47"/>
      <c r="AE16" s="47"/>
      <c r="AF16" s="47"/>
      <c r="AG16" s="47"/>
      <c r="AH16" s="47"/>
      <c r="AI16" s="47"/>
      <c r="AJ16" s="47"/>
      <c r="AK16" s="47"/>
    </row>
    <row r="17" spans="2:37" ht="13.5" customHeight="1" x14ac:dyDescent="0.2">
      <c r="B17" s="27" t="s">
        <v>15</v>
      </c>
      <c r="C17" s="49">
        <v>1</v>
      </c>
      <c r="D17" s="29">
        <v>0</v>
      </c>
      <c r="E17" s="30">
        <v>0</v>
      </c>
      <c r="F17" s="31">
        <f t="shared" ref="F17:F24" si="0">IF(E17&gt;D17,SUM(E17-D17),$I$13)</f>
        <v>0</v>
      </c>
      <c r="G17" s="29">
        <v>0</v>
      </c>
      <c r="H17" s="30">
        <v>0</v>
      </c>
      <c r="I17" s="32">
        <f t="shared" ref="I17:I32" si="1">IF(H17&gt;G17,SUM(H17-G17),$I$13)</f>
        <v>0</v>
      </c>
      <c r="J17" s="29">
        <v>0</v>
      </c>
      <c r="K17" s="30">
        <v>0</v>
      </c>
      <c r="L17" s="32">
        <f>IF(K17&gt;J17,SUM(K17-J17),$I$13)</f>
        <v>0</v>
      </c>
      <c r="M17" s="33">
        <f>IF(AND(E17&gt;$I$13,G17&gt;$I$13,H17&gt;$I$13,J17&gt;$I$13),(J17-H17)+(G17-E17),IF(AND(E17&gt;$I$13,G17&gt;$I$13),G17-E17,(IF(AND(H17&gt;0,J17&gt;0),J17-H17,$I$13))))</f>
        <v>0</v>
      </c>
      <c r="N17" s="34">
        <f>(E17-D17)+(H17-G17)+(K17-J17)</f>
        <v>0</v>
      </c>
      <c r="O17" s="66">
        <f t="shared" ref="O17:O47" si="2">IF(OR(B17="SÁBADO",B17="DOMINGO",B17="FERIADO"),$I$13,IF(N17&gt;=$S$13,$P$13,IF(AND(N17&lt;=$S$13,N17&gt;$Q$13),N17-$Q$13,$I$13)))</f>
        <v>0</v>
      </c>
      <c r="P17" s="32" t="str">
        <f>IF(T17&lt;=0,"0:00",N17-$S$13)</f>
        <v>0:00</v>
      </c>
      <c r="Q17" s="50" t="str">
        <f t="shared" ref="Q17:Q47" si="3">IF(B17="SÁBADO",N17,IF(B17="DOMINGO",N17,IF(B17="FERIADO",N17,P17)))</f>
        <v>0:00</v>
      </c>
      <c r="R17" s="51">
        <f t="shared" ref="R17:R47" si="4">IF(W17&lt;$I$13,$I$13,IF(AND(N17&gt;=$S$13,M17&lt;=$M$13),W17,Q17))</f>
        <v>0</v>
      </c>
      <c r="S17" s="35">
        <f>R17</f>
        <v>0</v>
      </c>
      <c r="T17" s="86">
        <f t="shared" ref="T17:T45" si="5">N17-$S$13</f>
        <v>-0.33333333333333331</v>
      </c>
      <c r="U17" s="86"/>
      <c r="V17" s="87">
        <f t="shared" ref="V17:V47" si="6">$Q$13-N17</f>
        <v>0.25</v>
      </c>
      <c r="W17" s="86">
        <f t="shared" ref="W17:W47" si="7">IF(AND(N17&gt;=$S$13,M17&gt;$M$13),Q17,Q17-($N$13-M17))</f>
        <v>-4.1666666666666664E-2</v>
      </c>
      <c r="X17" s="11"/>
      <c r="Y17" s="74">
        <f t="shared" ref="Y17:Y47" si="8">IF(G17&gt;0,G17-E17,$I$13)</f>
        <v>0</v>
      </c>
      <c r="Z17" s="74">
        <f t="shared" ref="Z17:Z47" si="9">IF(J17&gt;0,J17-H17,$I$13)</f>
        <v>0</v>
      </c>
      <c r="AA17" s="75">
        <f>Y17+Z17</f>
        <v>0</v>
      </c>
      <c r="AC17" s="47"/>
      <c r="AD17" s="47"/>
      <c r="AE17" s="47"/>
      <c r="AF17" s="47"/>
      <c r="AG17" s="47"/>
      <c r="AH17" s="47"/>
      <c r="AI17" s="47"/>
      <c r="AJ17" s="47"/>
      <c r="AK17" s="47"/>
    </row>
    <row r="18" spans="2:37" ht="13.5" customHeight="1" x14ac:dyDescent="0.2">
      <c r="B18" s="27" t="s">
        <v>9</v>
      </c>
      <c r="C18" s="28">
        <v>2</v>
      </c>
      <c r="D18" s="29">
        <v>0</v>
      </c>
      <c r="E18" s="30">
        <v>0</v>
      </c>
      <c r="F18" s="31">
        <f t="shared" si="0"/>
        <v>0</v>
      </c>
      <c r="G18" s="29">
        <v>0</v>
      </c>
      <c r="H18" s="30">
        <v>0</v>
      </c>
      <c r="I18" s="32">
        <f t="shared" si="1"/>
        <v>0</v>
      </c>
      <c r="J18" s="29">
        <v>0</v>
      </c>
      <c r="K18" s="30">
        <v>0</v>
      </c>
      <c r="L18" s="32">
        <f>IF(K18&gt;J18,SUM(K18-J18),$I$13)</f>
        <v>0</v>
      </c>
      <c r="M18" s="33">
        <f t="shared" ref="M18:M38" si="10">IF(AND(E18&gt;$I$13,G18&gt;$I$13,H18&gt;$I$13,J18&gt;$I$13),(J18-H18)+(G18-E18),IF(AND(E18&gt;$I$13,G18&gt;$I$13),G18-E18,(IF(AND(H18&gt;0,J18&gt;0),J18-H18,$I$13))))</f>
        <v>0</v>
      </c>
      <c r="N18" s="34">
        <f t="shared" ref="N18:N47" si="11">(E18-D18)+(H18-G18)+(K18-J18)</f>
        <v>0</v>
      </c>
      <c r="O18" s="34">
        <f t="shared" si="2"/>
        <v>0</v>
      </c>
      <c r="P18" s="32" t="str">
        <f t="shared" ref="P18:P47" si="12">IF(T18&lt;=0,"0:00",N18-$S$13)</f>
        <v>0:00</v>
      </c>
      <c r="Q18" s="34">
        <f t="shared" si="3"/>
        <v>0</v>
      </c>
      <c r="R18" s="32">
        <f t="shared" si="4"/>
        <v>0</v>
      </c>
      <c r="S18" s="35">
        <f t="shared" ref="S18:S47" si="13">R18</f>
        <v>0</v>
      </c>
      <c r="T18" s="86">
        <f t="shared" si="5"/>
        <v>-0.33333333333333331</v>
      </c>
      <c r="U18" s="86"/>
      <c r="V18" s="87">
        <f t="shared" si="6"/>
        <v>0.25</v>
      </c>
      <c r="W18" s="86">
        <f t="shared" si="7"/>
        <v>-4.1666666666666664E-2</v>
      </c>
      <c r="X18" s="86">
        <f t="shared" ref="X18:X47" si="14">IF(W18&lt;$I$13,$I$13,IF(AND(N18&gt;=$S$13,M18&gt;$M$13),W18,Q18))</f>
        <v>0</v>
      </c>
      <c r="Y18" s="74">
        <f t="shared" si="8"/>
        <v>0</v>
      </c>
      <c r="Z18" s="74">
        <f t="shared" si="9"/>
        <v>0</v>
      </c>
      <c r="AA18" s="75">
        <f t="shared" ref="AA18:AA47" si="15">Y18+Z18</f>
        <v>0</v>
      </c>
      <c r="AC18" s="47"/>
      <c r="AD18" s="47"/>
      <c r="AE18" s="47"/>
      <c r="AF18" s="47"/>
      <c r="AG18" s="47"/>
      <c r="AH18" s="47"/>
      <c r="AI18" s="47"/>
      <c r="AJ18" s="47"/>
      <c r="AK18" s="47"/>
    </row>
    <row r="19" spans="2:37" ht="13.5" customHeight="1" x14ac:dyDescent="0.2">
      <c r="B19" s="27" t="s">
        <v>10</v>
      </c>
      <c r="C19" s="28">
        <v>3</v>
      </c>
      <c r="D19" s="29">
        <v>0</v>
      </c>
      <c r="E19" s="30">
        <v>0</v>
      </c>
      <c r="F19" s="31">
        <f t="shared" si="0"/>
        <v>0</v>
      </c>
      <c r="G19" s="29">
        <v>0</v>
      </c>
      <c r="H19" s="30">
        <v>0</v>
      </c>
      <c r="I19" s="32">
        <f t="shared" si="1"/>
        <v>0</v>
      </c>
      <c r="J19" s="29">
        <v>0</v>
      </c>
      <c r="K19" s="30">
        <v>0</v>
      </c>
      <c r="L19" s="32">
        <f t="shared" ref="L19" si="16">IF(K19&gt;J19,SUM(K19-J19),$I$13)</f>
        <v>0</v>
      </c>
      <c r="M19" s="33">
        <f t="shared" si="10"/>
        <v>0</v>
      </c>
      <c r="N19" s="34">
        <f t="shared" si="11"/>
        <v>0</v>
      </c>
      <c r="O19" s="34">
        <f t="shared" si="2"/>
        <v>0</v>
      </c>
      <c r="P19" s="32" t="str">
        <f t="shared" si="12"/>
        <v>0:00</v>
      </c>
      <c r="Q19" s="34">
        <f t="shared" si="3"/>
        <v>0</v>
      </c>
      <c r="R19" s="32">
        <f t="shared" si="4"/>
        <v>0</v>
      </c>
      <c r="S19" s="35">
        <f t="shared" si="13"/>
        <v>0</v>
      </c>
      <c r="T19" s="86">
        <f t="shared" si="5"/>
        <v>-0.33333333333333331</v>
      </c>
      <c r="U19" s="86"/>
      <c r="V19" s="87">
        <f t="shared" si="6"/>
        <v>0.25</v>
      </c>
      <c r="W19" s="86">
        <f t="shared" si="7"/>
        <v>-4.1666666666666664E-2</v>
      </c>
      <c r="X19" s="86">
        <f t="shared" si="14"/>
        <v>0</v>
      </c>
      <c r="Y19" s="74">
        <f t="shared" si="8"/>
        <v>0</v>
      </c>
      <c r="Z19" s="74">
        <f t="shared" si="9"/>
        <v>0</v>
      </c>
      <c r="AA19" s="75">
        <f t="shared" si="15"/>
        <v>0</v>
      </c>
      <c r="AB19" s="76"/>
      <c r="AC19" s="77"/>
      <c r="AD19" s="47"/>
      <c r="AE19" s="47"/>
      <c r="AF19" s="47"/>
      <c r="AG19" s="47"/>
      <c r="AH19" s="47"/>
      <c r="AI19" s="47"/>
      <c r="AJ19" s="47"/>
      <c r="AK19" s="47"/>
    </row>
    <row r="20" spans="2:37" ht="13.5" customHeight="1" x14ac:dyDescent="0.2">
      <c r="B20" s="27" t="s">
        <v>11</v>
      </c>
      <c r="C20" s="25">
        <v>4</v>
      </c>
      <c r="D20" s="29">
        <v>0</v>
      </c>
      <c r="E20" s="30">
        <v>0</v>
      </c>
      <c r="F20" s="31">
        <f t="shared" si="0"/>
        <v>0</v>
      </c>
      <c r="G20" s="29">
        <v>0</v>
      </c>
      <c r="H20" s="30">
        <v>0</v>
      </c>
      <c r="I20" s="32">
        <f t="shared" si="1"/>
        <v>0</v>
      </c>
      <c r="J20" s="29">
        <v>0</v>
      </c>
      <c r="K20" s="30">
        <v>0</v>
      </c>
      <c r="L20" s="32">
        <f>IF(K20&gt;J20,SUM(K20-J20),$I$13)</f>
        <v>0</v>
      </c>
      <c r="M20" s="33">
        <f t="shared" si="10"/>
        <v>0</v>
      </c>
      <c r="N20" s="34">
        <f>(E20-D20)+(H20-G20)+(K20-J20)</f>
        <v>0</v>
      </c>
      <c r="O20" s="34">
        <f t="shared" si="2"/>
        <v>0</v>
      </c>
      <c r="P20" s="32" t="str">
        <f t="shared" si="12"/>
        <v>0:00</v>
      </c>
      <c r="Q20" s="34" t="str">
        <f>IF(B20="SÁBADO",N20,IF(B20="DOMINGO",N20,IF(B20="FERIADO",N20,P20)))</f>
        <v>0:00</v>
      </c>
      <c r="R20" s="32">
        <f t="shared" si="4"/>
        <v>0</v>
      </c>
      <c r="S20" s="35">
        <f t="shared" si="13"/>
        <v>0</v>
      </c>
      <c r="T20" s="86">
        <f t="shared" si="5"/>
        <v>-0.33333333333333331</v>
      </c>
      <c r="U20" s="86"/>
      <c r="V20" s="87">
        <f t="shared" si="6"/>
        <v>0.25</v>
      </c>
      <c r="W20" s="86">
        <f t="shared" si="7"/>
        <v>-4.1666666666666664E-2</v>
      </c>
      <c r="X20" s="86">
        <f t="shared" si="14"/>
        <v>0</v>
      </c>
      <c r="Y20" s="74">
        <f t="shared" si="8"/>
        <v>0</v>
      </c>
      <c r="Z20" s="74">
        <f t="shared" si="9"/>
        <v>0</v>
      </c>
      <c r="AA20" s="75">
        <f t="shared" si="15"/>
        <v>0</v>
      </c>
      <c r="AC20" s="47"/>
      <c r="AD20" s="47"/>
      <c r="AE20" s="47"/>
      <c r="AF20" s="47"/>
      <c r="AG20" s="47"/>
      <c r="AH20" s="47"/>
      <c r="AI20" s="47"/>
      <c r="AJ20" s="47"/>
      <c r="AK20" s="47"/>
    </row>
    <row r="21" spans="2:37" ht="13.5" customHeight="1" x14ac:dyDescent="0.2">
      <c r="B21" s="27" t="s">
        <v>12</v>
      </c>
      <c r="C21" s="28">
        <v>5</v>
      </c>
      <c r="D21" s="29">
        <v>0</v>
      </c>
      <c r="E21" s="30">
        <v>0</v>
      </c>
      <c r="F21" s="31">
        <f t="shared" si="0"/>
        <v>0</v>
      </c>
      <c r="G21" s="29">
        <v>0</v>
      </c>
      <c r="H21" s="30">
        <v>0</v>
      </c>
      <c r="I21" s="32">
        <f t="shared" si="1"/>
        <v>0</v>
      </c>
      <c r="J21" s="29">
        <v>0</v>
      </c>
      <c r="K21" s="30">
        <v>0</v>
      </c>
      <c r="L21" s="32">
        <f>IF(K21&gt;J21,SUM(K21-J21),$I$13)</f>
        <v>0</v>
      </c>
      <c r="M21" s="33">
        <f t="shared" si="10"/>
        <v>0</v>
      </c>
      <c r="N21" s="34">
        <f t="shared" si="11"/>
        <v>0</v>
      </c>
      <c r="O21" s="34">
        <f t="shared" si="2"/>
        <v>0</v>
      </c>
      <c r="P21" s="32" t="str">
        <f t="shared" si="12"/>
        <v>0:00</v>
      </c>
      <c r="Q21" s="34" t="str">
        <f t="shared" si="3"/>
        <v>0:00</v>
      </c>
      <c r="R21" s="32">
        <f t="shared" si="4"/>
        <v>0</v>
      </c>
      <c r="S21" s="35">
        <f t="shared" si="13"/>
        <v>0</v>
      </c>
      <c r="T21" s="86">
        <f t="shared" si="5"/>
        <v>-0.33333333333333331</v>
      </c>
      <c r="U21" s="86"/>
      <c r="V21" s="87">
        <f t="shared" si="6"/>
        <v>0.25</v>
      </c>
      <c r="W21" s="86">
        <f t="shared" si="7"/>
        <v>-4.1666666666666664E-2</v>
      </c>
      <c r="X21" s="86">
        <f t="shared" si="14"/>
        <v>0</v>
      </c>
      <c r="Y21" s="74">
        <f t="shared" si="8"/>
        <v>0</v>
      </c>
      <c r="Z21" s="74">
        <f t="shared" si="9"/>
        <v>0</v>
      </c>
      <c r="AA21" s="75">
        <f t="shared" si="15"/>
        <v>0</v>
      </c>
      <c r="AC21" s="47"/>
      <c r="AD21" s="47"/>
      <c r="AE21" s="47"/>
      <c r="AF21" s="47"/>
      <c r="AG21" s="47"/>
      <c r="AH21" s="47"/>
      <c r="AI21" s="47"/>
      <c r="AJ21" s="47"/>
      <c r="AK21" s="47"/>
    </row>
    <row r="22" spans="2:37" ht="13.5" customHeight="1" x14ac:dyDescent="0.2">
      <c r="B22" s="27" t="s">
        <v>13</v>
      </c>
      <c r="C22" s="28">
        <v>6</v>
      </c>
      <c r="D22" s="29">
        <v>0</v>
      </c>
      <c r="E22" s="30">
        <v>0</v>
      </c>
      <c r="F22" s="31">
        <f t="shared" si="0"/>
        <v>0</v>
      </c>
      <c r="G22" s="29">
        <v>0</v>
      </c>
      <c r="H22" s="30">
        <v>0</v>
      </c>
      <c r="I22" s="32">
        <f t="shared" si="1"/>
        <v>0</v>
      </c>
      <c r="J22" s="29">
        <v>0</v>
      </c>
      <c r="K22" s="30">
        <v>0</v>
      </c>
      <c r="L22" s="32">
        <f>IF(K22&gt;J22,SUM(K22-J22),$I$13)</f>
        <v>0</v>
      </c>
      <c r="M22" s="33">
        <f t="shared" si="10"/>
        <v>0</v>
      </c>
      <c r="N22" s="34">
        <f t="shared" si="11"/>
        <v>0</v>
      </c>
      <c r="O22" s="34">
        <f t="shared" si="2"/>
        <v>0</v>
      </c>
      <c r="P22" s="32" t="str">
        <f t="shared" si="12"/>
        <v>0:00</v>
      </c>
      <c r="Q22" s="34" t="str">
        <f t="shared" si="3"/>
        <v>0:00</v>
      </c>
      <c r="R22" s="32">
        <f t="shared" si="4"/>
        <v>0</v>
      </c>
      <c r="S22" s="35">
        <f t="shared" si="13"/>
        <v>0</v>
      </c>
      <c r="T22" s="86">
        <f t="shared" si="5"/>
        <v>-0.33333333333333331</v>
      </c>
      <c r="U22" s="86"/>
      <c r="V22" s="87">
        <f t="shared" si="6"/>
        <v>0.25</v>
      </c>
      <c r="W22" s="86">
        <f t="shared" si="7"/>
        <v>-4.1666666666666664E-2</v>
      </c>
      <c r="X22" s="86">
        <f t="shared" si="14"/>
        <v>0</v>
      </c>
      <c r="Y22" s="74">
        <f t="shared" si="8"/>
        <v>0</v>
      </c>
      <c r="Z22" s="74">
        <f t="shared" si="9"/>
        <v>0</v>
      </c>
      <c r="AA22" s="75">
        <f t="shared" si="15"/>
        <v>0</v>
      </c>
      <c r="AC22" s="47"/>
      <c r="AD22" s="47"/>
      <c r="AE22" s="47"/>
      <c r="AF22" s="47"/>
      <c r="AG22" s="47"/>
      <c r="AH22" s="47"/>
      <c r="AI22" s="47"/>
      <c r="AJ22" s="47"/>
      <c r="AK22" s="47"/>
    </row>
    <row r="23" spans="2:37" ht="13.5" customHeight="1" x14ac:dyDescent="0.2">
      <c r="B23" s="27" t="s">
        <v>14</v>
      </c>
      <c r="C23" s="28">
        <v>7</v>
      </c>
      <c r="D23" s="29">
        <v>0</v>
      </c>
      <c r="E23" s="30">
        <v>0</v>
      </c>
      <c r="F23" s="31">
        <f t="shared" si="0"/>
        <v>0</v>
      </c>
      <c r="G23" s="29">
        <v>0</v>
      </c>
      <c r="H23" s="30">
        <v>0</v>
      </c>
      <c r="I23" s="32">
        <f t="shared" si="1"/>
        <v>0</v>
      </c>
      <c r="J23" s="29">
        <v>0</v>
      </c>
      <c r="K23" s="30">
        <v>0</v>
      </c>
      <c r="L23" s="32">
        <f t="shared" ref="L23" si="17">IF(K23&gt;J23,SUM(K23-J23),$I$13)</f>
        <v>0</v>
      </c>
      <c r="M23" s="33">
        <f t="shared" si="10"/>
        <v>0</v>
      </c>
      <c r="N23" s="34">
        <f t="shared" si="11"/>
        <v>0</v>
      </c>
      <c r="O23" s="34">
        <f t="shared" si="2"/>
        <v>0</v>
      </c>
      <c r="P23" s="32" t="str">
        <f t="shared" si="12"/>
        <v>0:00</v>
      </c>
      <c r="Q23" s="34" t="str">
        <f t="shared" si="3"/>
        <v>0:00</v>
      </c>
      <c r="R23" s="32">
        <f t="shared" si="4"/>
        <v>0</v>
      </c>
      <c r="S23" s="35">
        <f t="shared" si="13"/>
        <v>0</v>
      </c>
      <c r="T23" s="86">
        <f t="shared" si="5"/>
        <v>-0.33333333333333331</v>
      </c>
      <c r="U23" s="86"/>
      <c r="V23" s="87">
        <f t="shared" si="6"/>
        <v>0.25</v>
      </c>
      <c r="W23" s="86">
        <f t="shared" si="7"/>
        <v>-4.1666666666666664E-2</v>
      </c>
      <c r="X23" s="86">
        <f t="shared" si="14"/>
        <v>0</v>
      </c>
      <c r="Y23" s="74">
        <f t="shared" si="8"/>
        <v>0</v>
      </c>
      <c r="Z23" s="74">
        <f t="shared" si="9"/>
        <v>0</v>
      </c>
      <c r="AA23" s="75">
        <f t="shared" si="15"/>
        <v>0</v>
      </c>
      <c r="AC23" s="47"/>
      <c r="AD23" s="47"/>
      <c r="AE23" s="47"/>
      <c r="AF23" s="47"/>
      <c r="AG23" s="47"/>
      <c r="AH23" s="47"/>
      <c r="AI23" s="47"/>
      <c r="AJ23" s="47"/>
      <c r="AK23" s="47"/>
    </row>
    <row r="24" spans="2:37" ht="13.5" customHeight="1" x14ac:dyDescent="0.2">
      <c r="B24" s="27" t="s">
        <v>15</v>
      </c>
      <c r="C24" s="28">
        <v>8</v>
      </c>
      <c r="D24" s="29">
        <v>0</v>
      </c>
      <c r="E24" s="30">
        <v>0</v>
      </c>
      <c r="F24" s="31">
        <f t="shared" si="0"/>
        <v>0</v>
      </c>
      <c r="G24" s="29">
        <v>0</v>
      </c>
      <c r="H24" s="30">
        <v>0</v>
      </c>
      <c r="I24" s="32">
        <f t="shared" si="1"/>
        <v>0</v>
      </c>
      <c r="J24" s="29">
        <v>0</v>
      </c>
      <c r="K24" s="30">
        <v>0</v>
      </c>
      <c r="L24" s="32">
        <f>IF(K24&gt;J24,SUM(K24-J24),$I$13)</f>
        <v>0</v>
      </c>
      <c r="M24" s="33">
        <f t="shared" si="10"/>
        <v>0</v>
      </c>
      <c r="N24" s="34">
        <f t="shared" si="11"/>
        <v>0</v>
      </c>
      <c r="O24" s="34">
        <f t="shared" si="2"/>
        <v>0</v>
      </c>
      <c r="P24" s="32" t="str">
        <f t="shared" si="12"/>
        <v>0:00</v>
      </c>
      <c r="Q24" s="34" t="str">
        <f t="shared" si="3"/>
        <v>0:00</v>
      </c>
      <c r="R24" s="32">
        <f t="shared" si="4"/>
        <v>0</v>
      </c>
      <c r="S24" s="35">
        <f t="shared" si="13"/>
        <v>0</v>
      </c>
      <c r="T24" s="86">
        <f t="shared" si="5"/>
        <v>-0.33333333333333331</v>
      </c>
      <c r="U24" s="86"/>
      <c r="V24" s="87">
        <f t="shared" si="6"/>
        <v>0.25</v>
      </c>
      <c r="W24" s="86">
        <f t="shared" si="7"/>
        <v>-4.1666666666666664E-2</v>
      </c>
      <c r="X24" s="86">
        <f t="shared" si="14"/>
        <v>0</v>
      </c>
      <c r="Y24" s="74">
        <f t="shared" si="8"/>
        <v>0</v>
      </c>
      <c r="Z24" s="74">
        <f t="shared" si="9"/>
        <v>0</v>
      </c>
      <c r="AA24" s="75">
        <f t="shared" si="15"/>
        <v>0</v>
      </c>
      <c r="AC24" s="47"/>
      <c r="AD24" s="47"/>
      <c r="AE24" s="47"/>
      <c r="AF24" s="47"/>
      <c r="AG24" s="47"/>
      <c r="AH24" s="47"/>
      <c r="AI24" s="47"/>
      <c r="AJ24" s="47"/>
      <c r="AK24" s="47"/>
    </row>
    <row r="25" spans="2:37" ht="13.5" customHeight="1" x14ac:dyDescent="0.2">
      <c r="B25" s="27" t="s">
        <v>9</v>
      </c>
      <c r="C25" s="28">
        <v>9</v>
      </c>
      <c r="D25" s="29">
        <v>0</v>
      </c>
      <c r="E25" s="30">
        <v>0</v>
      </c>
      <c r="F25" s="31">
        <f t="shared" ref="F25:F28" si="18">IF(E25&gt;D25,SUM(E25-D25),$I$13)</f>
        <v>0</v>
      </c>
      <c r="G25" s="29">
        <v>0</v>
      </c>
      <c r="H25" s="30">
        <v>0</v>
      </c>
      <c r="I25" s="32">
        <f t="shared" si="1"/>
        <v>0</v>
      </c>
      <c r="J25" s="29">
        <v>0</v>
      </c>
      <c r="K25" s="30">
        <v>0</v>
      </c>
      <c r="L25" s="32">
        <f>IF(K25&gt;J25,SUM(K25-J25),$I$13)</f>
        <v>0</v>
      </c>
      <c r="M25" s="33">
        <f t="shared" si="10"/>
        <v>0</v>
      </c>
      <c r="N25" s="34">
        <f t="shared" si="11"/>
        <v>0</v>
      </c>
      <c r="O25" s="34">
        <f t="shared" si="2"/>
        <v>0</v>
      </c>
      <c r="P25" s="32" t="str">
        <f t="shared" si="12"/>
        <v>0:00</v>
      </c>
      <c r="Q25" s="34">
        <f t="shared" si="3"/>
        <v>0</v>
      </c>
      <c r="R25" s="32">
        <f t="shared" si="4"/>
        <v>0</v>
      </c>
      <c r="S25" s="35">
        <f t="shared" si="13"/>
        <v>0</v>
      </c>
      <c r="T25" s="86">
        <f t="shared" si="5"/>
        <v>-0.33333333333333331</v>
      </c>
      <c r="U25" s="86"/>
      <c r="V25" s="87">
        <f t="shared" si="6"/>
        <v>0.25</v>
      </c>
      <c r="W25" s="86">
        <f t="shared" si="7"/>
        <v>-4.1666666666666664E-2</v>
      </c>
      <c r="X25" s="86">
        <f t="shared" si="14"/>
        <v>0</v>
      </c>
      <c r="Y25" s="74">
        <f t="shared" si="8"/>
        <v>0</v>
      </c>
      <c r="Z25" s="74">
        <f t="shared" si="9"/>
        <v>0</v>
      </c>
      <c r="AA25" s="75">
        <f t="shared" si="15"/>
        <v>0</v>
      </c>
      <c r="AC25" s="47"/>
      <c r="AD25" s="47"/>
      <c r="AE25" s="47"/>
      <c r="AF25" s="47"/>
      <c r="AG25" s="47"/>
      <c r="AH25" s="47"/>
      <c r="AI25" s="47"/>
      <c r="AJ25" s="47"/>
      <c r="AK25" s="47"/>
    </row>
    <row r="26" spans="2:37" ht="13.5" customHeight="1" x14ac:dyDescent="0.2">
      <c r="B26" s="27" t="s">
        <v>10</v>
      </c>
      <c r="C26" s="28">
        <v>10</v>
      </c>
      <c r="D26" s="29">
        <v>0</v>
      </c>
      <c r="E26" s="30">
        <v>0</v>
      </c>
      <c r="F26" s="31">
        <f t="shared" si="18"/>
        <v>0</v>
      </c>
      <c r="G26" s="29">
        <v>0</v>
      </c>
      <c r="H26" s="30">
        <v>0</v>
      </c>
      <c r="I26" s="32">
        <f t="shared" si="1"/>
        <v>0</v>
      </c>
      <c r="J26" s="29">
        <v>0</v>
      </c>
      <c r="K26" s="30">
        <v>0</v>
      </c>
      <c r="L26" s="32">
        <f t="shared" ref="L26" si="19">IF(K26&gt;J26,SUM(K26-J26),$I$13)</f>
        <v>0</v>
      </c>
      <c r="M26" s="33">
        <f t="shared" si="10"/>
        <v>0</v>
      </c>
      <c r="N26" s="34">
        <f>(E26-D26)+(H26-G26)+(K26-J26)</f>
        <v>0</v>
      </c>
      <c r="O26" s="34">
        <f t="shared" si="2"/>
        <v>0</v>
      </c>
      <c r="P26" s="32" t="str">
        <f t="shared" si="12"/>
        <v>0:00</v>
      </c>
      <c r="Q26" s="34">
        <f t="shared" si="3"/>
        <v>0</v>
      </c>
      <c r="R26" s="32">
        <f t="shared" si="4"/>
        <v>0</v>
      </c>
      <c r="S26" s="35">
        <f t="shared" si="13"/>
        <v>0</v>
      </c>
      <c r="T26" s="86">
        <f t="shared" si="5"/>
        <v>-0.33333333333333331</v>
      </c>
      <c r="U26" s="86"/>
      <c r="V26" s="87">
        <f t="shared" si="6"/>
        <v>0.25</v>
      </c>
      <c r="W26" s="86">
        <f t="shared" si="7"/>
        <v>-4.1666666666666664E-2</v>
      </c>
      <c r="X26" s="86">
        <f t="shared" si="14"/>
        <v>0</v>
      </c>
      <c r="Y26" s="74">
        <f t="shared" si="8"/>
        <v>0</v>
      </c>
      <c r="Z26" s="74">
        <f t="shared" si="9"/>
        <v>0</v>
      </c>
      <c r="AA26" s="75">
        <f t="shared" si="15"/>
        <v>0</v>
      </c>
      <c r="AC26" s="47"/>
      <c r="AD26" s="47"/>
      <c r="AE26" s="47"/>
      <c r="AF26" s="47"/>
      <c r="AG26" s="47"/>
      <c r="AH26" s="47"/>
      <c r="AI26" s="47"/>
      <c r="AJ26" s="47"/>
      <c r="AK26" s="47"/>
    </row>
    <row r="27" spans="2:37" ht="13.5" customHeight="1" x14ac:dyDescent="0.2">
      <c r="B27" s="27" t="s">
        <v>11</v>
      </c>
      <c r="C27" s="28">
        <v>11</v>
      </c>
      <c r="D27" s="29">
        <v>0</v>
      </c>
      <c r="E27" s="30">
        <v>0</v>
      </c>
      <c r="F27" s="31">
        <f t="shared" si="18"/>
        <v>0</v>
      </c>
      <c r="G27" s="29">
        <v>0</v>
      </c>
      <c r="H27" s="30">
        <v>0</v>
      </c>
      <c r="I27" s="32">
        <f t="shared" si="1"/>
        <v>0</v>
      </c>
      <c r="J27" s="29">
        <v>0</v>
      </c>
      <c r="K27" s="30">
        <v>0</v>
      </c>
      <c r="L27" s="32">
        <f t="shared" ref="L27:L28" si="20">IF(K27&gt;J27,SUM(K27-J27),$I$13)</f>
        <v>0</v>
      </c>
      <c r="M27" s="33">
        <f t="shared" si="10"/>
        <v>0</v>
      </c>
      <c r="N27" s="34">
        <f t="shared" si="11"/>
        <v>0</v>
      </c>
      <c r="O27" s="34">
        <f t="shared" si="2"/>
        <v>0</v>
      </c>
      <c r="P27" s="32" t="str">
        <f t="shared" si="12"/>
        <v>0:00</v>
      </c>
      <c r="Q27" s="34" t="str">
        <f t="shared" si="3"/>
        <v>0:00</v>
      </c>
      <c r="R27" s="32">
        <f t="shared" si="4"/>
        <v>0</v>
      </c>
      <c r="S27" s="35">
        <f t="shared" si="13"/>
        <v>0</v>
      </c>
      <c r="T27" s="86">
        <f t="shared" si="5"/>
        <v>-0.33333333333333331</v>
      </c>
      <c r="U27" s="86"/>
      <c r="V27" s="87">
        <f t="shared" si="6"/>
        <v>0.25</v>
      </c>
      <c r="W27" s="86">
        <f t="shared" si="7"/>
        <v>-4.1666666666666664E-2</v>
      </c>
      <c r="X27" s="86">
        <f t="shared" si="14"/>
        <v>0</v>
      </c>
      <c r="Y27" s="74">
        <f t="shared" si="8"/>
        <v>0</v>
      </c>
      <c r="Z27" s="74">
        <f t="shared" si="9"/>
        <v>0</v>
      </c>
      <c r="AA27" s="75">
        <f t="shared" si="15"/>
        <v>0</v>
      </c>
      <c r="AC27" s="47"/>
      <c r="AD27" s="47"/>
      <c r="AE27" s="47"/>
      <c r="AF27" s="47"/>
      <c r="AG27" s="47"/>
      <c r="AH27" s="47"/>
      <c r="AI27" s="47"/>
      <c r="AJ27" s="47"/>
      <c r="AK27" s="47"/>
    </row>
    <row r="28" spans="2:37" ht="13.5" customHeight="1" x14ac:dyDescent="0.2">
      <c r="B28" s="27" t="s">
        <v>12</v>
      </c>
      <c r="C28" s="28">
        <v>12</v>
      </c>
      <c r="D28" s="29">
        <v>0</v>
      </c>
      <c r="E28" s="30">
        <v>0</v>
      </c>
      <c r="F28" s="31">
        <f t="shared" si="18"/>
        <v>0</v>
      </c>
      <c r="G28" s="29">
        <v>0</v>
      </c>
      <c r="H28" s="30">
        <v>0</v>
      </c>
      <c r="I28" s="32">
        <f t="shared" si="1"/>
        <v>0</v>
      </c>
      <c r="J28" s="29">
        <v>0</v>
      </c>
      <c r="K28" s="30">
        <v>0</v>
      </c>
      <c r="L28" s="67">
        <f t="shared" si="20"/>
        <v>0</v>
      </c>
      <c r="M28" s="33">
        <f>IF(AND(E28&gt;$I$13,G28&gt;$I$13,H28&gt;$I$13,J28&gt;$I$13),(J28-H28)+(G28-E28),IF(AND(E28&gt;$I$13,G28&gt;$I$13),G28-E28,(IF(AND(H28&gt;0,J28&gt;0),J28-H28,$I$13))))</f>
        <v>0</v>
      </c>
      <c r="N28" s="34">
        <f t="shared" si="11"/>
        <v>0</v>
      </c>
      <c r="O28" s="34">
        <f t="shared" si="2"/>
        <v>0</v>
      </c>
      <c r="P28" s="32" t="str">
        <f t="shared" si="12"/>
        <v>0:00</v>
      </c>
      <c r="Q28" s="34" t="str">
        <f t="shared" si="3"/>
        <v>0:00</v>
      </c>
      <c r="R28" s="32">
        <f t="shared" si="4"/>
        <v>0</v>
      </c>
      <c r="S28" s="35">
        <f>R28</f>
        <v>0</v>
      </c>
      <c r="T28" s="86">
        <f t="shared" si="5"/>
        <v>-0.33333333333333331</v>
      </c>
      <c r="U28" s="86"/>
      <c r="V28" s="87">
        <f t="shared" si="6"/>
        <v>0.25</v>
      </c>
      <c r="W28" s="86">
        <f t="shared" si="7"/>
        <v>-4.1666666666666664E-2</v>
      </c>
      <c r="X28" s="86">
        <f t="shared" si="14"/>
        <v>0</v>
      </c>
      <c r="Y28" s="74">
        <f t="shared" si="8"/>
        <v>0</v>
      </c>
      <c r="Z28" s="74">
        <f t="shared" si="9"/>
        <v>0</v>
      </c>
      <c r="AA28" s="75">
        <f t="shared" si="15"/>
        <v>0</v>
      </c>
      <c r="AC28" s="47"/>
      <c r="AD28" s="47"/>
      <c r="AE28" s="47"/>
      <c r="AF28" s="47"/>
      <c r="AG28" s="47"/>
      <c r="AH28" s="47"/>
      <c r="AI28" s="47"/>
      <c r="AJ28" s="47"/>
      <c r="AK28" s="47"/>
    </row>
    <row r="29" spans="2:37" ht="13.5" customHeight="1" x14ac:dyDescent="0.2">
      <c r="B29" s="27" t="s">
        <v>13</v>
      </c>
      <c r="C29" s="28">
        <v>13</v>
      </c>
      <c r="D29" s="29">
        <v>0</v>
      </c>
      <c r="E29" s="30">
        <v>0</v>
      </c>
      <c r="F29" s="31">
        <f>IF(E29&gt;D29,SUM(E29-D29),$I$13)</f>
        <v>0</v>
      </c>
      <c r="G29" s="29">
        <v>0</v>
      </c>
      <c r="H29" s="30">
        <v>0</v>
      </c>
      <c r="I29" s="32">
        <f t="shared" si="1"/>
        <v>0</v>
      </c>
      <c r="J29" s="29">
        <v>0</v>
      </c>
      <c r="K29" s="30">
        <v>0</v>
      </c>
      <c r="L29" s="32">
        <f t="shared" ref="L29:L31" si="21">IF(K29&gt;J29,SUM(K29-J29),$I$13)</f>
        <v>0</v>
      </c>
      <c r="M29" s="33">
        <f t="shared" si="10"/>
        <v>0</v>
      </c>
      <c r="N29" s="34">
        <f t="shared" si="11"/>
        <v>0</v>
      </c>
      <c r="O29" s="34">
        <f t="shared" si="2"/>
        <v>0</v>
      </c>
      <c r="P29" s="32" t="str">
        <f t="shared" si="12"/>
        <v>0:00</v>
      </c>
      <c r="Q29" s="34" t="str">
        <f t="shared" si="3"/>
        <v>0:00</v>
      </c>
      <c r="R29" s="32">
        <f t="shared" si="4"/>
        <v>0</v>
      </c>
      <c r="S29" s="35">
        <f t="shared" si="13"/>
        <v>0</v>
      </c>
      <c r="T29" s="86">
        <f t="shared" si="5"/>
        <v>-0.33333333333333331</v>
      </c>
      <c r="U29" s="86"/>
      <c r="V29" s="87">
        <f t="shared" si="6"/>
        <v>0.25</v>
      </c>
      <c r="W29" s="86">
        <f t="shared" si="7"/>
        <v>-4.1666666666666664E-2</v>
      </c>
      <c r="X29" s="86">
        <f t="shared" si="14"/>
        <v>0</v>
      </c>
      <c r="Y29" s="74">
        <f t="shared" si="8"/>
        <v>0</v>
      </c>
      <c r="Z29" s="74">
        <f t="shared" si="9"/>
        <v>0</v>
      </c>
      <c r="AA29" s="75">
        <f t="shared" si="15"/>
        <v>0</v>
      </c>
      <c r="AC29" s="47"/>
      <c r="AD29" s="47"/>
      <c r="AE29" s="47"/>
      <c r="AF29" s="47"/>
      <c r="AG29" s="47"/>
      <c r="AH29" s="47"/>
      <c r="AI29" s="47"/>
      <c r="AJ29" s="47"/>
      <c r="AK29" s="47"/>
    </row>
    <row r="30" spans="2:37" ht="13.5" customHeight="1" x14ac:dyDescent="0.2">
      <c r="B30" s="27" t="s">
        <v>14</v>
      </c>
      <c r="C30" s="28">
        <v>14</v>
      </c>
      <c r="D30" s="29">
        <v>0</v>
      </c>
      <c r="E30" s="30">
        <v>0</v>
      </c>
      <c r="F30" s="31">
        <f>IF(E30&gt;D30,SUM(E30-D30),$I$13)</f>
        <v>0</v>
      </c>
      <c r="G30" s="29">
        <v>0</v>
      </c>
      <c r="H30" s="30">
        <v>0</v>
      </c>
      <c r="I30" s="32">
        <f t="shared" si="1"/>
        <v>0</v>
      </c>
      <c r="J30" s="29">
        <v>0</v>
      </c>
      <c r="K30" s="30">
        <v>0</v>
      </c>
      <c r="L30" s="32">
        <f t="shared" si="21"/>
        <v>0</v>
      </c>
      <c r="M30" s="33">
        <f t="shared" si="10"/>
        <v>0</v>
      </c>
      <c r="N30" s="34">
        <f t="shared" si="11"/>
        <v>0</v>
      </c>
      <c r="O30" s="34">
        <f t="shared" si="2"/>
        <v>0</v>
      </c>
      <c r="P30" s="32" t="str">
        <f t="shared" si="12"/>
        <v>0:00</v>
      </c>
      <c r="Q30" s="34" t="str">
        <f t="shared" si="3"/>
        <v>0:00</v>
      </c>
      <c r="R30" s="32">
        <f t="shared" si="4"/>
        <v>0</v>
      </c>
      <c r="S30" s="35">
        <f t="shared" si="13"/>
        <v>0</v>
      </c>
      <c r="T30" s="86">
        <f t="shared" si="5"/>
        <v>-0.33333333333333331</v>
      </c>
      <c r="U30" s="86"/>
      <c r="V30" s="87">
        <f t="shared" si="6"/>
        <v>0.25</v>
      </c>
      <c r="W30" s="86">
        <f t="shared" si="7"/>
        <v>-4.1666666666666664E-2</v>
      </c>
      <c r="X30" s="86">
        <f t="shared" si="14"/>
        <v>0</v>
      </c>
      <c r="Y30" s="74">
        <f t="shared" si="8"/>
        <v>0</v>
      </c>
      <c r="Z30" s="74">
        <f t="shared" si="9"/>
        <v>0</v>
      </c>
      <c r="AA30" s="75">
        <f t="shared" si="15"/>
        <v>0</v>
      </c>
      <c r="AC30" s="47"/>
      <c r="AD30" s="47"/>
      <c r="AE30" s="47"/>
      <c r="AF30" s="47"/>
      <c r="AG30" s="47"/>
      <c r="AH30" s="47"/>
      <c r="AI30" s="47"/>
      <c r="AJ30" s="47"/>
      <c r="AK30" s="47"/>
    </row>
    <row r="31" spans="2:37" ht="13.5" customHeight="1" x14ac:dyDescent="0.2">
      <c r="B31" s="27" t="s">
        <v>15</v>
      </c>
      <c r="C31" s="28">
        <v>15</v>
      </c>
      <c r="D31" s="29">
        <v>0</v>
      </c>
      <c r="E31" s="30">
        <v>0</v>
      </c>
      <c r="F31" s="31">
        <f>IF(E31&gt;D31,SUM(E31-D31),$I$13)</f>
        <v>0</v>
      </c>
      <c r="G31" s="29">
        <v>0</v>
      </c>
      <c r="H31" s="30">
        <v>0</v>
      </c>
      <c r="I31" s="32">
        <f t="shared" si="1"/>
        <v>0</v>
      </c>
      <c r="J31" s="29">
        <v>0</v>
      </c>
      <c r="K31" s="30">
        <v>0</v>
      </c>
      <c r="L31" s="32">
        <f t="shared" si="21"/>
        <v>0</v>
      </c>
      <c r="M31" s="33">
        <f t="shared" si="10"/>
        <v>0</v>
      </c>
      <c r="N31" s="34">
        <f t="shared" si="11"/>
        <v>0</v>
      </c>
      <c r="O31" s="34">
        <f t="shared" si="2"/>
        <v>0</v>
      </c>
      <c r="P31" s="32" t="str">
        <f t="shared" si="12"/>
        <v>0:00</v>
      </c>
      <c r="Q31" s="34" t="str">
        <f t="shared" si="3"/>
        <v>0:00</v>
      </c>
      <c r="R31" s="32">
        <f t="shared" si="4"/>
        <v>0</v>
      </c>
      <c r="S31" s="35">
        <f t="shared" si="13"/>
        <v>0</v>
      </c>
      <c r="T31" s="86">
        <f t="shared" si="5"/>
        <v>-0.33333333333333331</v>
      </c>
      <c r="U31" s="86"/>
      <c r="V31" s="87">
        <f t="shared" si="6"/>
        <v>0.25</v>
      </c>
      <c r="W31" s="86">
        <f t="shared" si="7"/>
        <v>-4.1666666666666664E-2</v>
      </c>
      <c r="X31" s="86">
        <f t="shared" si="14"/>
        <v>0</v>
      </c>
      <c r="Y31" s="74">
        <f t="shared" si="8"/>
        <v>0</v>
      </c>
      <c r="Z31" s="74">
        <f t="shared" si="9"/>
        <v>0</v>
      </c>
      <c r="AA31" s="75">
        <f t="shared" si="15"/>
        <v>0</v>
      </c>
      <c r="AC31" s="47"/>
      <c r="AD31" s="47"/>
      <c r="AE31" s="47"/>
      <c r="AF31" s="47"/>
      <c r="AG31" s="47"/>
      <c r="AH31" s="47"/>
      <c r="AI31" s="47"/>
      <c r="AJ31" s="47"/>
      <c r="AK31" s="47"/>
    </row>
    <row r="32" spans="2:37" ht="13.5" customHeight="1" x14ac:dyDescent="0.2">
      <c r="B32" s="27" t="s">
        <v>9</v>
      </c>
      <c r="C32" s="28">
        <v>16</v>
      </c>
      <c r="D32" s="29">
        <v>0</v>
      </c>
      <c r="E32" s="30">
        <v>0</v>
      </c>
      <c r="F32" s="31">
        <f>IF(E32&gt;D32,SUM(E32-D32),$I$13)</f>
        <v>0</v>
      </c>
      <c r="G32" s="29">
        <v>0</v>
      </c>
      <c r="H32" s="30">
        <v>0</v>
      </c>
      <c r="I32" s="32">
        <f t="shared" si="1"/>
        <v>0</v>
      </c>
      <c r="J32" s="29">
        <v>0</v>
      </c>
      <c r="K32" s="30">
        <v>0</v>
      </c>
      <c r="L32" s="32">
        <f>IF(K32&gt;J32,SUM(K32-J32),$I$13)</f>
        <v>0</v>
      </c>
      <c r="M32" s="33">
        <f t="shared" si="10"/>
        <v>0</v>
      </c>
      <c r="N32" s="34">
        <f t="shared" si="11"/>
        <v>0</v>
      </c>
      <c r="O32" s="34">
        <f t="shared" si="2"/>
        <v>0</v>
      </c>
      <c r="P32" s="32" t="str">
        <f t="shared" si="12"/>
        <v>0:00</v>
      </c>
      <c r="Q32" s="34">
        <f t="shared" si="3"/>
        <v>0</v>
      </c>
      <c r="R32" s="32">
        <f t="shared" si="4"/>
        <v>0</v>
      </c>
      <c r="S32" s="35">
        <f t="shared" si="13"/>
        <v>0</v>
      </c>
      <c r="T32" s="86">
        <f t="shared" si="5"/>
        <v>-0.33333333333333331</v>
      </c>
      <c r="U32" s="86"/>
      <c r="V32" s="87">
        <f t="shared" si="6"/>
        <v>0.25</v>
      </c>
      <c r="W32" s="86">
        <f t="shared" si="7"/>
        <v>-4.1666666666666664E-2</v>
      </c>
      <c r="X32" s="86">
        <f t="shared" si="14"/>
        <v>0</v>
      </c>
      <c r="Y32" s="74">
        <f t="shared" si="8"/>
        <v>0</v>
      </c>
      <c r="Z32" s="74">
        <f t="shared" si="9"/>
        <v>0</v>
      </c>
      <c r="AA32" s="75">
        <f t="shared" si="15"/>
        <v>0</v>
      </c>
      <c r="AC32" s="47"/>
      <c r="AD32" s="47"/>
      <c r="AE32" s="47"/>
      <c r="AF32" s="47"/>
      <c r="AG32" s="47"/>
      <c r="AH32" s="47"/>
      <c r="AI32" s="47"/>
      <c r="AJ32" s="47"/>
      <c r="AK32" s="47"/>
    </row>
    <row r="33" spans="2:37" ht="13.5" customHeight="1" x14ac:dyDescent="0.2">
      <c r="B33" s="27" t="s">
        <v>10</v>
      </c>
      <c r="C33" s="28">
        <v>17</v>
      </c>
      <c r="D33" s="29">
        <v>0</v>
      </c>
      <c r="E33" s="30">
        <v>0</v>
      </c>
      <c r="F33" s="31">
        <f>IF(E33&gt;D33,SUM(E33-D33),$I$13)</f>
        <v>0</v>
      </c>
      <c r="G33" s="29">
        <v>0</v>
      </c>
      <c r="H33" s="30">
        <v>0</v>
      </c>
      <c r="I33" s="32">
        <f>IF(H33&gt;G33,SUM(H33-G33),$I$13)</f>
        <v>0</v>
      </c>
      <c r="J33" s="29">
        <v>0</v>
      </c>
      <c r="K33" s="30">
        <v>0</v>
      </c>
      <c r="L33" s="32">
        <f>IF(K33&gt;J33,SUM(K33-J33),$I$13)</f>
        <v>0</v>
      </c>
      <c r="M33" s="33">
        <f t="shared" si="10"/>
        <v>0</v>
      </c>
      <c r="N33" s="34">
        <f t="shared" si="11"/>
        <v>0</v>
      </c>
      <c r="O33" s="34">
        <f t="shared" si="2"/>
        <v>0</v>
      </c>
      <c r="P33" s="32" t="str">
        <f t="shared" si="12"/>
        <v>0:00</v>
      </c>
      <c r="Q33" s="34">
        <f t="shared" si="3"/>
        <v>0</v>
      </c>
      <c r="R33" s="32">
        <f t="shared" si="4"/>
        <v>0</v>
      </c>
      <c r="S33" s="35">
        <f t="shared" si="13"/>
        <v>0</v>
      </c>
      <c r="T33" s="86">
        <f t="shared" si="5"/>
        <v>-0.33333333333333331</v>
      </c>
      <c r="U33" s="86"/>
      <c r="V33" s="87">
        <f t="shared" si="6"/>
        <v>0.25</v>
      </c>
      <c r="W33" s="86">
        <f t="shared" si="7"/>
        <v>-4.1666666666666664E-2</v>
      </c>
      <c r="X33" s="86">
        <f t="shared" si="14"/>
        <v>0</v>
      </c>
      <c r="Y33" s="74">
        <f t="shared" si="8"/>
        <v>0</v>
      </c>
      <c r="Z33" s="74">
        <f t="shared" si="9"/>
        <v>0</v>
      </c>
      <c r="AA33" s="75">
        <f t="shared" si="15"/>
        <v>0</v>
      </c>
      <c r="AC33" s="47"/>
      <c r="AD33" s="47"/>
      <c r="AE33" s="47"/>
      <c r="AF33" s="47"/>
      <c r="AG33" s="47"/>
      <c r="AH33" s="47"/>
      <c r="AI33" s="47"/>
      <c r="AJ33" s="47"/>
      <c r="AK33" s="47"/>
    </row>
    <row r="34" spans="2:37" ht="13.5" customHeight="1" x14ac:dyDescent="0.2">
      <c r="B34" s="27" t="s">
        <v>11</v>
      </c>
      <c r="C34" s="28">
        <v>18</v>
      </c>
      <c r="D34" s="29">
        <v>0</v>
      </c>
      <c r="E34" s="30">
        <v>0</v>
      </c>
      <c r="F34" s="31">
        <f t="shared" ref="F34:F40" si="22">IF(E34&gt;D34,SUM(E34-D34),$I$13)</f>
        <v>0</v>
      </c>
      <c r="G34" s="29">
        <v>0</v>
      </c>
      <c r="H34" s="30">
        <v>0</v>
      </c>
      <c r="I34" s="32">
        <f t="shared" ref="I34:I47" si="23">IF(H34&gt;G34,SUM(H34-G34),$I$13)</f>
        <v>0</v>
      </c>
      <c r="J34" s="29">
        <v>0</v>
      </c>
      <c r="K34" s="30">
        <v>0</v>
      </c>
      <c r="L34" s="32">
        <f>IF(K34&gt;J34,SUM(K34-J34),$I$13)</f>
        <v>0</v>
      </c>
      <c r="M34" s="33">
        <f t="shared" si="10"/>
        <v>0</v>
      </c>
      <c r="N34" s="34">
        <f t="shared" si="11"/>
        <v>0</v>
      </c>
      <c r="O34" s="34">
        <f t="shared" si="2"/>
        <v>0</v>
      </c>
      <c r="P34" s="32" t="str">
        <f t="shared" si="12"/>
        <v>0:00</v>
      </c>
      <c r="Q34" s="34" t="str">
        <f t="shared" si="3"/>
        <v>0:00</v>
      </c>
      <c r="R34" s="32">
        <f t="shared" si="4"/>
        <v>0</v>
      </c>
      <c r="S34" s="35">
        <f t="shared" si="13"/>
        <v>0</v>
      </c>
      <c r="T34" s="86">
        <f t="shared" si="5"/>
        <v>-0.33333333333333331</v>
      </c>
      <c r="U34" s="86"/>
      <c r="V34" s="87">
        <f t="shared" si="6"/>
        <v>0.25</v>
      </c>
      <c r="W34" s="86">
        <f t="shared" si="7"/>
        <v>-4.1666666666666664E-2</v>
      </c>
      <c r="X34" s="86">
        <f t="shared" si="14"/>
        <v>0</v>
      </c>
      <c r="Y34" s="74">
        <f t="shared" si="8"/>
        <v>0</v>
      </c>
      <c r="Z34" s="74">
        <f t="shared" si="9"/>
        <v>0</v>
      </c>
      <c r="AA34" s="75">
        <f t="shared" si="15"/>
        <v>0</v>
      </c>
      <c r="AC34" s="47"/>
      <c r="AD34" s="47"/>
      <c r="AE34" s="47"/>
      <c r="AF34" s="47"/>
      <c r="AG34" s="47"/>
      <c r="AH34" s="47"/>
      <c r="AI34" s="47"/>
      <c r="AJ34" s="47"/>
      <c r="AK34" s="47"/>
    </row>
    <row r="35" spans="2:37" ht="13.5" customHeight="1" x14ac:dyDescent="0.2">
      <c r="B35" s="27" t="s">
        <v>12</v>
      </c>
      <c r="C35" s="28">
        <v>19</v>
      </c>
      <c r="D35" s="29">
        <v>0</v>
      </c>
      <c r="E35" s="30">
        <v>0</v>
      </c>
      <c r="F35" s="31">
        <f t="shared" si="22"/>
        <v>0</v>
      </c>
      <c r="G35" s="29">
        <v>0</v>
      </c>
      <c r="H35" s="30">
        <v>0</v>
      </c>
      <c r="I35" s="32">
        <f t="shared" si="23"/>
        <v>0</v>
      </c>
      <c r="J35" s="29">
        <v>0</v>
      </c>
      <c r="K35" s="30">
        <v>0</v>
      </c>
      <c r="L35" s="32">
        <f>IF(K35&gt;J35,SUM(K35-J35),$I$13)</f>
        <v>0</v>
      </c>
      <c r="M35" s="33">
        <f t="shared" si="10"/>
        <v>0</v>
      </c>
      <c r="N35" s="34">
        <f t="shared" si="11"/>
        <v>0</v>
      </c>
      <c r="O35" s="34">
        <f t="shared" si="2"/>
        <v>0</v>
      </c>
      <c r="P35" s="32" t="str">
        <f t="shared" si="12"/>
        <v>0:00</v>
      </c>
      <c r="Q35" s="34" t="str">
        <f t="shared" si="3"/>
        <v>0:00</v>
      </c>
      <c r="R35" s="32">
        <f t="shared" si="4"/>
        <v>0</v>
      </c>
      <c r="S35" s="35">
        <f t="shared" si="13"/>
        <v>0</v>
      </c>
      <c r="T35" s="86">
        <f t="shared" si="5"/>
        <v>-0.33333333333333331</v>
      </c>
      <c r="U35" s="86"/>
      <c r="V35" s="87">
        <f t="shared" si="6"/>
        <v>0.25</v>
      </c>
      <c r="W35" s="86">
        <f t="shared" si="7"/>
        <v>-4.1666666666666664E-2</v>
      </c>
      <c r="X35" s="86">
        <f t="shared" si="14"/>
        <v>0</v>
      </c>
      <c r="Y35" s="74">
        <f t="shared" si="8"/>
        <v>0</v>
      </c>
      <c r="Z35" s="74">
        <f t="shared" si="9"/>
        <v>0</v>
      </c>
      <c r="AA35" s="75">
        <f t="shared" si="15"/>
        <v>0</v>
      </c>
      <c r="AC35" s="47"/>
      <c r="AD35" s="47"/>
      <c r="AE35" s="47"/>
      <c r="AF35" s="47"/>
      <c r="AG35" s="47"/>
      <c r="AH35" s="47"/>
      <c r="AI35" s="47"/>
      <c r="AJ35" s="47"/>
      <c r="AK35" s="47"/>
    </row>
    <row r="36" spans="2:37" ht="13.5" customHeight="1" x14ac:dyDescent="0.2">
      <c r="B36" s="27" t="s">
        <v>13</v>
      </c>
      <c r="C36" s="28">
        <v>20</v>
      </c>
      <c r="D36" s="29">
        <v>0</v>
      </c>
      <c r="E36" s="30">
        <v>0</v>
      </c>
      <c r="F36" s="31">
        <f t="shared" si="22"/>
        <v>0</v>
      </c>
      <c r="G36" s="29">
        <v>0</v>
      </c>
      <c r="H36" s="30">
        <v>0</v>
      </c>
      <c r="I36" s="32">
        <f t="shared" si="23"/>
        <v>0</v>
      </c>
      <c r="J36" s="29">
        <v>0</v>
      </c>
      <c r="K36" s="30">
        <v>0</v>
      </c>
      <c r="L36" s="32">
        <f t="shared" ref="L36" si="24">IF(K36&gt;J36,SUM(K36-J36),$I$13)</f>
        <v>0</v>
      </c>
      <c r="M36" s="33">
        <f t="shared" si="10"/>
        <v>0</v>
      </c>
      <c r="N36" s="34">
        <f t="shared" si="11"/>
        <v>0</v>
      </c>
      <c r="O36" s="34">
        <f t="shared" si="2"/>
        <v>0</v>
      </c>
      <c r="P36" s="32" t="str">
        <f t="shared" si="12"/>
        <v>0:00</v>
      </c>
      <c r="Q36" s="34" t="str">
        <f t="shared" si="3"/>
        <v>0:00</v>
      </c>
      <c r="R36" s="32">
        <f t="shared" si="4"/>
        <v>0</v>
      </c>
      <c r="S36" s="35">
        <f t="shared" si="13"/>
        <v>0</v>
      </c>
      <c r="T36" s="86">
        <f t="shared" si="5"/>
        <v>-0.33333333333333331</v>
      </c>
      <c r="U36" s="86"/>
      <c r="V36" s="87">
        <f t="shared" si="6"/>
        <v>0.25</v>
      </c>
      <c r="W36" s="86">
        <f t="shared" si="7"/>
        <v>-4.1666666666666664E-2</v>
      </c>
      <c r="X36" s="86">
        <f t="shared" si="14"/>
        <v>0</v>
      </c>
      <c r="Y36" s="74">
        <f t="shared" si="8"/>
        <v>0</v>
      </c>
      <c r="Z36" s="74">
        <f t="shared" si="9"/>
        <v>0</v>
      </c>
      <c r="AA36" s="75">
        <f t="shared" si="15"/>
        <v>0</v>
      </c>
      <c r="AC36" s="47"/>
      <c r="AD36" s="47"/>
      <c r="AE36" s="47"/>
      <c r="AF36" s="47"/>
      <c r="AG36" s="47"/>
      <c r="AH36" s="47"/>
      <c r="AI36" s="47"/>
      <c r="AJ36" s="47"/>
      <c r="AK36" s="47"/>
    </row>
    <row r="37" spans="2:37" ht="13.5" customHeight="1" x14ac:dyDescent="0.2">
      <c r="B37" s="27" t="s">
        <v>14</v>
      </c>
      <c r="C37" s="28">
        <v>21</v>
      </c>
      <c r="D37" s="29">
        <v>0</v>
      </c>
      <c r="E37" s="30">
        <v>0</v>
      </c>
      <c r="F37" s="31">
        <f t="shared" si="22"/>
        <v>0</v>
      </c>
      <c r="G37" s="29">
        <v>0</v>
      </c>
      <c r="H37" s="30">
        <v>0</v>
      </c>
      <c r="I37" s="32">
        <f t="shared" si="23"/>
        <v>0</v>
      </c>
      <c r="J37" s="29">
        <v>0</v>
      </c>
      <c r="K37" s="30">
        <v>0</v>
      </c>
      <c r="L37" s="32">
        <f>IF(K37&gt;J37,SUM(K37-J37),$I$13)</f>
        <v>0</v>
      </c>
      <c r="M37" s="33">
        <f t="shared" si="10"/>
        <v>0</v>
      </c>
      <c r="N37" s="34">
        <f t="shared" si="11"/>
        <v>0</v>
      </c>
      <c r="O37" s="34">
        <f t="shared" si="2"/>
        <v>0</v>
      </c>
      <c r="P37" s="32" t="str">
        <f t="shared" si="12"/>
        <v>0:00</v>
      </c>
      <c r="Q37" s="34" t="str">
        <f t="shared" si="3"/>
        <v>0:00</v>
      </c>
      <c r="R37" s="32">
        <f t="shared" si="4"/>
        <v>0</v>
      </c>
      <c r="S37" s="35">
        <f t="shared" si="13"/>
        <v>0</v>
      </c>
      <c r="T37" s="86">
        <f t="shared" si="5"/>
        <v>-0.33333333333333331</v>
      </c>
      <c r="U37" s="86"/>
      <c r="V37" s="87">
        <f t="shared" si="6"/>
        <v>0.25</v>
      </c>
      <c r="W37" s="86">
        <f t="shared" si="7"/>
        <v>-4.1666666666666664E-2</v>
      </c>
      <c r="X37" s="86">
        <f t="shared" si="14"/>
        <v>0</v>
      </c>
      <c r="Y37" s="74">
        <f t="shared" si="8"/>
        <v>0</v>
      </c>
      <c r="Z37" s="74">
        <f t="shared" si="9"/>
        <v>0</v>
      </c>
      <c r="AA37" s="75">
        <f t="shared" si="15"/>
        <v>0</v>
      </c>
      <c r="AC37" s="47"/>
      <c r="AD37" s="47"/>
      <c r="AE37" s="47"/>
      <c r="AF37" s="47"/>
      <c r="AG37" s="47"/>
      <c r="AH37" s="47"/>
      <c r="AI37" s="47"/>
      <c r="AJ37" s="47"/>
      <c r="AK37" s="47"/>
    </row>
    <row r="38" spans="2:37" ht="13.5" customHeight="1" x14ac:dyDescent="0.2">
      <c r="B38" s="27" t="s">
        <v>15</v>
      </c>
      <c r="C38" s="28">
        <v>22</v>
      </c>
      <c r="D38" s="29">
        <v>0</v>
      </c>
      <c r="E38" s="30">
        <v>0</v>
      </c>
      <c r="F38" s="31">
        <f t="shared" si="22"/>
        <v>0</v>
      </c>
      <c r="G38" s="29">
        <v>0</v>
      </c>
      <c r="H38" s="30">
        <v>0</v>
      </c>
      <c r="I38" s="32">
        <f t="shared" si="23"/>
        <v>0</v>
      </c>
      <c r="J38" s="29">
        <v>0</v>
      </c>
      <c r="K38" s="30">
        <v>0</v>
      </c>
      <c r="L38" s="32">
        <f t="shared" ref="L38:L47" si="25">IF(K38&gt;J38,SUM(K38-J38),$I$13)</f>
        <v>0</v>
      </c>
      <c r="M38" s="33">
        <f t="shared" si="10"/>
        <v>0</v>
      </c>
      <c r="N38" s="34">
        <f t="shared" si="11"/>
        <v>0</v>
      </c>
      <c r="O38" s="34">
        <f t="shared" si="2"/>
        <v>0</v>
      </c>
      <c r="P38" s="32" t="str">
        <f t="shared" si="12"/>
        <v>0:00</v>
      </c>
      <c r="Q38" s="34" t="str">
        <f t="shared" si="3"/>
        <v>0:00</v>
      </c>
      <c r="R38" s="32">
        <f t="shared" si="4"/>
        <v>0</v>
      </c>
      <c r="S38" s="35">
        <f t="shared" si="13"/>
        <v>0</v>
      </c>
      <c r="T38" s="86">
        <f t="shared" si="5"/>
        <v>-0.33333333333333331</v>
      </c>
      <c r="U38" s="86"/>
      <c r="V38" s="87">
        <f t="shared" si="6"/>
        <v>0.25</v>
      </c>
      <c r="W38" s="86">
        <f t="shared" si="7"/>
        <v>-4.1666666666666664E-2</v>
      </c>
      <c r="X38" s="86">
        <f t="shared" si="14"/>
        <v>0</v>
      </c>
      <c r="Y38" s="74">
        <f t="shared" si="8"/>
        <v>0</v>
      </c>
      <c r="Z38" s="74">
        <f t="shared" si="9"/>
        <v>0</v>
      </c>
      <c r="AA38" s="75">
        <f t="shared" si="15"/>
        <v>0</v>
      </c>
      <c r="AC38" s="47"/>
      <c r="AD38" s="47"/>
      <c r="AE38" s="47"/>
      <c r="AF38" s="47"/>
      <c r="AG38" s="47"/>
      <c r="AH38" s="47"/>
      <c r="AI38" s="47"/>
      <c r="AJ38" s="47"/>
      <c r="AK38" s="47"/>
    </row>
    <row r="39" spans="2:37" ht="13.5" customHeight="1" x14ac:dyDescent="0.2">
      <c r="B39" s="27" t="s">
        <v>9</v>
      </c>
      <c r="C39" s="28">
        <v>23</v>
      </c>
      <c r="D39" s="29">
        <v>0</v>
      </c>
      <c r="E39" s="30">
        <v>0</v>
      </c>
      <c r="F39" s="31">
        <f t="shared" si="22"/>
        <v>0</v>
      </c>
      <c r="G39" s="29">
        <v>0</v>
      </c>
      <c r="H39" s="30">
        <v>0</v>
      </c>
      <c r="I39" s="32">
        <f t="shared" si="23"/>
        <v>0</v>
      </c>
      <c r="J39" s="29">
        <v>0</v>
      </c>
      <c r="K39" s="30">
        <v>0</v>
      </c>
      <c r="L39" s="32">
        <f t="shared" si="25"/>
        <v>0</v>
      </c>
      <c r="M39" s="33">
        <f t="shared" ref="M39:M47" si="26">IF(AND(E39&gt;$I$13,G39&gt;$I$13,H39&gt;$I$13,J39&gt;$I$13),(J39-H39)+(G39-E39),IF(AND(E39&gt;$I$13,G39&gt;$I$13),G39-E39,(IF(AND(H39&gt;0,J39&gt;0),J39-H39,$I$13))))</f>
        <v>0</v>
      </c>
      <c r="N39" s="34">
        <f t="shared" si="11"/>
        <v>0</v>
      </c>
      <c r="O39" s="34">
        <f t="shared" si="2"/>
        <v>0</v>
      </c>
      <c r="P39" s="34" t="str">
        <f t="shared" si="12"/>
        <v>0:00</v>
      </c>
      <c r="Q39" s="32">
        <f t="shared" si="3"/>
        <v>0</v>
      </c>
      <c r="R39" s="52">
        <f t="shared" si="4"/>
        <v>0</v>
      </c>
      <c r="S39" s="35">
        <f t="shared" si="13"/>
        <v>0</v>
      </c>
      <c r="T39" s="86">
        <f t="shared" si="5"/>
        <v>-0.33333333333333331</v>
      </c>
      <c r="U39" s="86"/>
      <c r="V39" s="87">
        <f t="shared" si="6"/>
        <v>0.25</v>
      </c>
      <c r="W39" s="86">
        <f t="shared" si="7"/>
        <v>-4.1666666666666664E-2</v>
      </c>
      <c r="X39" s="86">
        <f t="shared" si="14"/>
        <v>0</v>
      </c>
      <c r="Y39" s="74">
        <f t="shared" si="8"/>
        <v>0</v>
      </c>
      <c r="Z39" s="74">
        <f t="shared" si="9"/>
        <v>0</v>
      </c>
      <c r="AA39" s="75">
        <f t="shared" si="15"/>
        <v>0</v>
      </c>
      <c r="AC39" s="47"/>
      <c r="AD39" s="47"/>
      <c r="AE39" s="47"/>
      <c r="AF39" s="47"/>
      <c r="AG39" s="47"/>
      <c r="AH39" s="47"/>
      <c r="AI39" s="47"/>
      <c r="AJ39" s="47"/>
      <c r="AK39" s="47"/>
    </row>
    <row r="40" spans="2:37" ht="13.5" customHeight="1" x14ac:dyDescent="0.2">
      <c r="B40" s="27" t="s">
        <v>10</v>
      </c>
      <c r="C40" s="28">
        <v>24</v>
      </c>
      <c r="D40" s="29">
        <v>0</v>
      </c>
      <c r="E40" s="30">
        <v>0</v>
      </c>
      <c r="F40" s="31">
        <f t="shared" si="22"/>
        <v>0</v>
      </c>
      <c r="G40" s="29">
        <v>0</v>
      </c>
      <c r="H40" s="30">
        <v>0</v>
      </c>
      <c r="I40" s="32">
        <f t="shared" si="23"/>
        <v>0</v>
      </c>
      <c r="J40" s="29">
        <v>0</v>
      </c>
      <c r="K40" s="30">
        <v>0</v>
      </c>
      <c r="L40" s="32">
        <f t="shared" si="25"/>
        <v>0</v>
      </c>
      <c r="M40" s="33">
        <f t="shared" si="26"/>
        <v>0</v>
      </c>
      <c r="N40" s="34">
        <f t="shared" si="11"/>
        <v>0</v>
      </c>
      <c r="O40" s="34">
        <f t="shared" si="2"/>
        <v>0</v>
      </c>
      <c r="P40" s="34" t="str">
        <f t="shared" si="12"/>
        <v>0:00</v>
      </c>
      <c r="Q40" s="36">
        <f t="shared" si="3"/>
        <v>0</v>
      </c>
      <c r="R40" s="32">
        <f t="shared" si="4"/>
        <v>0</v>
      </c>
      <c r="S40" s="35">
        <f t="shared" si="13"/>
        <v>0</v>
      </c>
      <c r="T40" s="86">
        <f t="shared" si="5"/>
        <v>-0.33333333333333331</v>
      </c>
      <c r="U40" s="86"/>
      <c r="V40" s="87">
        <f t="shared" si="6"/>
        <v>0.25</v>
      </c>
      <c r="W40" s="86">
        <f t="shared" si="7"/>
        <v>-4.1666666666666664E-2</v>
      </c>
      <c r="X40" s="86">
        <f t="shared" si="14"/>
        <v>0</v>
      </c>
      <c r="Y40" s="74">
        <f t="shared" si="8"/>
        <v>0</v>
      </c>
      <c r="Z40" s="74">
        <f t="shared" si="9"/>
        <v>0</v>
      </c>
      <c r="AA40" s="75">
        <f t="shared" si="15"/>
        <v>0</v>
      </c>
      <c r="AC40" s="47"/>
      <c r="AD40" s="47"/>
      <c r="AE40" s="47"/>
      <c r="AF40" s="47"/>
      <c r="AG40" s="47"/>
      <c r="AH40" s="47"/>
      <c r="AI40" s="47"/>
      <c r="AJ40" s="47"/>
      <c r="AK40" s="47"/>
    </row>
    <row r="41" spans="2:37" ht="13.5" customHeight="1" x14ac:dyDescent="0.2">
      <c r="B41" s="27" t="s">
        <v>11</v>
      </c>
      <c r="C41" s="28">
        <v>25</v>
      </c>
      <c r="D41" s="29">
        <v>0</v>
      </c>
      <c r="E41" s="30">
        <v>0</v>
      </c>
      <c r="F41" s="31">
        <f t="shared" ref="F41:F47" si="27">IF(E41&gt;D41,SUM(E41-D41),$I$13)</f>
        <v>0</v>
      </c>
      <c r="G41" s="29">
        <v>0</v>
      </c>
      <c r="H41" s="30">
        <v>0</v>
      </c>
      <c r="I41" s="32">
        <f t="shared" si="23"/>
        <v>0</v>
      </c>
      <c r="J41" s="29">
        <v>0</v>
      </c>
      <c r="K41" s="30">
        <v>0</v>
      </c>
      <c r="L41" s="32">
        <f t="shared" si="25"/>
        <v>0</v>
      </c>
      <c r="M41" s="33">
        <f t="shared" si="26"/>
        <v>0</v>
      </c>
      <c r="N41" s="34">
        <f t="shared" si="11"/>
        <v>0</v>
      </c>
      <c r="O41" s="34">
        <f t="shared" si="2"/>
        <v>0</v>
      </c>
      <c r="P41" s="34" t="str">
        <f t="shared" si="12"/>
        <v>0:00</v>
      </c>
      <c r="Q41" s="36" t="str">
        <f t="shared" si="3"/>
        <v>0:00</v>
      </c>
      <c r="R41" s="32">
        <f t="shared" si="4"/>
        <v>0</v>
      </c>
      <c r="S41" s="35">
        <f t="shared" si="13"/>
        <v>0</v>
      </c>
      <c r="T41" s="86">
        <f t="shared" si="5"/>
        <v>-0.33333333333333331</v>
      </c>
      <c r="U41" s="86"/>
      <c r="V41" s="87">
        <f t="shared" si="6"/>
        <v>0.25</v>
      </c>
      <c r="W41" s="86">
        <f t="shared" si="7"/>
        <v>-4.1666666666666664E-2</v>
      </c>
      <c r="X41" s="86">
        <f t="shared" si="14"/>
        <v>0</v>
      </c>
      <c r="Y41" s="74">
        <f t="shared" si="8"/>
        <v>0</v>
      </c>
      <c r="Z41" s="74">
        <f t="shared" si="9"/>
        <v>0</v>
      </c>
      <c r="AA41" s="75">
        <f t="shared" si="15"/>
        <v>0</v>
      </c>
      <c r="AC41" s="47"/>
      <c r="AD41" s="47"/>
      <c r="AE41" s="47"/>
      <c r="AF41" s="47"/>
      <c r="AG41" s="47"/>
      <c r="AH41" s="47"/>
      <c r="AI41" s="47"/>
      <c r="AJ41" s="47"/>
      <c r="AK41" s="47"/>
    </row>
    <row r="42" spans="2:37" ht="13.5" customHeight="1" x14ac:dyDescent="0.2">
      <c r="B42" s="27" t="s">
        <v>12</v>
      </c>
      <c r="C42" s="28">
        <v>26</v>
      </c>
      <c r="D42" s="29">
        <v>0</v>
      </c>
      <c r="E42" s="30">
        <v>0</v>
      </c>
      <c r="F42" s="31">
        <f t="shared" si="27"/>
        <v>0</v>
      </c>
      <c r="G42" s="29">
        <v>0</v>
      </c>
      <c r="H42" s="30">
        <v>0</v>
      </c>
      <c r="I42" s="32">
        <f t="shared" si="23"/>
        <v>0</v>
      </c>
      <c r="J42" s="29">
        <v>0</v>
      </c>
      <c r="K42" s="30">
        <v>0</v>
      </c>
      <c r="L42" s="32">
        <f t="shared" si="25"/>
        <v>0</v>
      </c>
      <c r="M42" s="33">
        <f t="shared" si="26"/>
        <v>0</v>
      </c>
      <c r="N42" s="34">
        <f t="shared" si="11"/>
        <v>0</v>
      </c>
      <c r="O42" s="34">
        <f t="shared" si="2"/>
        <v>0</v>
      </c>
      <c r="P42" s="34" t="str">
        <f t="shared" si="12"/>
        <v>0:00</v>
      </c>
      <c r="Q42" s="36" t="str">
        <f t="shared" si="3"/>
        <v>0:00</v>
      </c>
      <c r="R42" s="32">
        <f t="shared" si="4"/>
        <v>0</v>
      </c>
      <c r="S42" s="35">
        <f t="shared" si="13"/>
        <v>0</v>
      </c>
      <c r="T42" s="86">
        <f t="shared" si="5"/>
        <v>-0.33333333333333331</v>
      </c>
      <c r="U42" s="86"/>
      <c r="V42" s="87">
        <f t="shared" si="6"/>
        <v>0.25</v>
      </c>
      <c r="W42" s="86">
        <f t="shared" si="7"/>
        <v>-4.1666666666666664E-2</v>
      </c>
      <c r="X42" s="86">
        <f t="shared" si="14"/>
        <v>0</v>
      </c>
      <c r="Y42" s="74">
        <f t="shared" si="8"/>
        <v>0</v>
      </c>
      <c r="Z42" s="74">
        <f t="shared" si="9"/>
        <v>0</v>
      </c>
      <c r="AA42" s="75">
        <f t="shared" si="15"/>
        <v>0</v>
      </c>
      <c r="AC42" s="47"/>
      <c r="AD42" s="47"/>
      <c r="AE42" s="47"/>
      <c r="AF42" s="47"/>
      <c r="AG42" s="47"/>
      <c r="AH42" s="47"/>
      <c r="AI42" s="47"/>
      <c r="AJ42" s="47"/>
      <c r="AK42" s="47"/>
    </row>
    <row r="43" spans="2:37" ht="13.5" customHeight="1" x14ac:dyDescent="0.2">
      <c r="B43" s="27" t="s">
        <v>13</v>
      </c>
      <c r="C43" s="28">
        <v>27</v>
      </c>
      <c r="D43" s="29">
        <v>0</v>
      </c>
      <c r="E43" s="30">
        <v>0</v>
      </c>
      <c r="F43" s="31">
        <f t="shared" si="27"/>
        <v>0</v>
      </c>
      <c r="G43" s="29">
        <v>0</v>
      </c>
      <c r="H43" s="30">
        <v>0</v>
      </c>
      <c r="I43" s="32">
        <f t="shared" si="23"/>
        <v>0</v>
      </c>
      <c r="J43" s="29">
        <v>0</v>
      </c>
      <c r="K43" s="30">
        <v>0</v>
      </c>
      <c r="L43" s="32">
        <f t="shared" si="25"/>
        <v>0</v>
      </c>
      <c r="M43" s="33">
        <f t="shared" si="26"/>
        <v>0</v>
      </c>
      <c r="N43" s="34">
        <f t="shared" si="11"/>
        <v>0</v>
      </c>
      <c r="O43" s="34">
        <f t="shared" si="2"/>
        <v>0</v>
      </c>
      <c r="P43" s="34" t="str">
        <f t="shared" si="12"/>
        <v>0:00</v>
      </c>
      <c r="Q43" s="36" t="str">
        <f t="shared" si="3"/>
        <v>0:00</v>
      </c>
      <c r="R43" s="32">
        <f t="shared" si="4"/>
        <v>0</v>
      </c>
      <c r="S43" s="35">
        <f t="shared" si="13"/>
        <v>0</v>
      </c>
      <c r="T43" s="86">
        <f t="shared" si="5"/>
        <v>-0.33333333333333331</v>
      </c>
      <c r="U43" s="86"/>
      <c r="V43" s="87">
        <f t="shared" si="6"/>
        <v>0.25</v>
      </c>
      <c r="W43" s="86">
        <f t="shared" si="7"/>
        <v>-4.1666666666666664E-2</v>
      </c>
      <c r="X43" s="86">
        <f t="shared" si="14"/>
        <v>0</v>
      </c>
      <c r="Y43" s="74">
        <f t="shared" si="8"/>
        <v>0</v>
      </c>
      <c r="Z43" s="74">
        <f t="shared" si="9"/>
        <v>0</v>
      </c>
      <c r="AA43" s="75">
        <f t="shared" si="15"/>
        <v>0</v>
      </c>
      <c r="AC43" s="47"/>
      <c r="AD43" s="47"/>
      <c r="AE43" s="47"/>
      <c r="AF43" s="47"/>
      <c r="AG43" s="47"/>
      <c r="AH43" s="47"/>
      <c r="AI43" s="47"/>
      <c r="AJ43" s="47"/>
      <c r="AK43" s="47"/>
    </row>
    <row r="44" spans="2:37" ht="13.5" customHeight="1" x14ac:dyDescent="0.2">
      <c r="B44" s="27" t="s">
        <v>14</v>
      </c>
      <c r="C44" s="28">
        <v>28</v>
      </c>
      <c r="D44" s="29">
        <v>0</v>
      </c>
      <c r="E44" s="30">
        <v>0</v>
      </c>
      <c r="F44" s="31">
        <f t="shared" si="27"/>
        <v>0</v>
      </c>
      <c r="G44" s="29">
        <v>0</v>
      </c>
      <c r="H44" s="30">
        <v>0</v>
      </c>
      <c r="I44" s="32">
        <f t="shared" si="23"/>
        <v>0</v>
      </c>
      <c r="J44" s="29">
        <v>0</v>
      </c>
      <c r="K44" s="30">
        <v>0</v>
      </c>
      <c r="L44" s="32">
        <f t="shared" si="25"/>
        <v>0</v>
      </c>
      <c r="M44" s="33">
        <f t="shared" si="26"/>
        <v>0</v>
      </c>
      <c r="N44" s="34">
        <f t="shared" si="11"/>
        <v>0</v>
      </c>
      <c r="O44" s="34">
        <f t="shared" si="2"/>
        <v>0</v>
      </c>
      <c r="P44" s="34" t="str">
        <f t="shared" si="12"/>
        <v>0:00</v>
      </c>
      <c r="Q44" s="36" t="str">
        <f t="shared" si="3"/>
        <v>0:00</v>
      </c>
      <c r="R44" s="32">
        <f t="shared" si="4"/>
        <v>0</v>
      </c>
      <c r="S44" s="35">
        <f t="shared" si="13"/>
        <v>0</v>
      </c>
      <c r="T44" s="86">
        <f t="shared" si="5"/>
        <v>-0.33333333333333331</v>
      </c>
      <c r="U44" s="86"/>
      <c r="V44" s="87">
        <f t="shared" si="6"/>
        <v>0.25</v>
      </c>
      <c r="W44" s="86">
        <f t="shared" si="7"/>
        <v>-4.1666666666666664E-2</v>
      </c>
      <c r="X44" s="86">
        <f t="shared" si="14"/>
        <v>0</v>
      </c>
      <c r="Y44" s="74">
        <f t="shared" si="8"/>
        <v>0</v>
      </c>
      <c r="Z44" s="74">
        <f t="shared" si="9"/>
        <v>0</v>
      </c>
      <c r="AA44" s="75">
        <f t="shared" si="15"/>
        <v>0</v>
      </c>
      <c r="AC44" s="47"/>
      <c r="AD44" s="47"/>
      <c r="AE44" s="47"/>
      <c r="AF44" s="47"/>
      <c r="AG44" s="47"/>
      <c r="AH44" s="47"/>
      <c r="AI44" s="47"/>
      <c r="AJ44" s="47"/>
      <c r="AK44" s="47"/>
    </row>
    <row r="45" spans="2:37" ht="13.5" customHeight="1" x14ac:dyDescent="0.2">
      <c r="B45" s="27" t="s">
        <v>15</v>
      </c>
      <c r="C45" s="28">
        <v>29</v>
      </c>
      <c r="D45" s="29">
        <v>0</v>
      </c>
      <c r="E45" s="30">
        <v>0</v>
      </c>
      <c r="F45" s="31">
        <f t="shared" si="27"/>
        <v>0</v>
      </c>
      <c r="G45" s="29">
        <v>0</v>
      </c>
      <c r="H45" s="30">
        <v>0</v>
      </c>
      <c r="I45" s="32">
        <f t="shared" si="23"/>
        <v>0</v>
      </c>
      <c r="J45" s="29">
        <v>0</v>
      </c>
      <c r="K45" s="30">
        <v>0</v>
      </c>
      <c r="L45" s="32">
        <f t="shared" si="25"/>
        <v>0</v>
      </c>
      <c r="M45" s="33">
        <f t="shared" si="26"/>
        <v>0</v>
      </c>
      <c r="N45" s="34">
        <f t="shared" si="11"/>
        <v>0</v>
      </c>
      <c r="O45" s="34">
        <f t="shared" si="2"/>
        <v>0</v>
      </c>
      <c r="P45" s="34" t="str">
        <f t="shared" si="12"/>
        <v>0:00</v>
      </c>
      <c r="Q45" s="36" t="str">
        <f t="shared" si="3"/>
        <v>0:00</v>
      </c>
      <c r="R45" s="32">
        <f t="shared" si="4"/>
        <v>0</v>
      </c>
      <c r="S45" s="35">
        <f t="shared" si="13"/>
        <v>0</v>
      </c>
      <c r="T45" s="86">
        <f t="shared" si="5"/>
        <v>-0.33333333333333331</v>
      </c>
      <c r="U45" s="86"/>
      <c r="V45" s="87">
        <f t="shared" si="6"/>
        <v>0.25</v>
      </c>
      <c r="W45" s="86">
        <f t="shared" si="7"/>
        <v>-4.1666666666666664E-2</v>
      </c>
      <c r="X45" s="86">
        <f t="shared" si="14"/>
        <v>0</v>
      </c>
      <c r="Y45" s="74">
        <f t="shared" si="8"/>
        <v>0</v>
      </c>
      <c r="Z45" s="74">
        <f t="shared" si="9"/>
        <v>0</v>
      </c>
      <c r="AA45" s="75">
        <f t="shared" si="15"/>
        <v>0</v>
      </c>
      <c r="AC45" s="47"/>
      <c r="AD45" s="47"/>
      <c r="AE45" s="47"/>
      <c r="AF45" s="47"/>
      <c r="AG45" s="47"/>
      <c r="AH45" s="47"/>
      <c r="AI45" s="47"/>
      <c r="AJ45" s="47"/>
      <c r="AK45" s="47"/>
    </row>
    <row r="46" spans="2:37" ht="13.5" customHeight="1" x14ac:dyDescent="0.2">
      <c r="B46" s="27" t="s">
        <v>9</v>
      </c>
      <c r="C46" s="28">
        <v>30</v>
      </c>
      <c r="D46" s="29">
        <v>0</v>
      </c>
      <c r="E46" s="30">
        <v>0</v>
      </c>
      <c r="F46" s="31">
        <f t="shared" si="27"/>
        <v>0</v>
      </c>
      <c r="G46" s="29">
        <v>0</v>
      </c>
      <c r="H46" s="30">
        <v>0</v>
      </c>
      <c r="I46" s="32">
        <f t="shared" si="23"/>
        <v>0</v>
      </c>
      <c r="J46" s="29">
        <v>0</v>
      </c>
      <c r="K46" s="30">
        <v>0</v>
      </c>
      <c r="L46" s="32">
        <f t="shared" si="25"/>
        <v>0</v>
      </c>
      <c r="M46" s="33">
        <f t="shared" si="26"/>
        <v>0</v>
      </c>
      <c r="N46" s="34">
        <f t="shared" si="11"/>
        <v>0</v>
      </c>
      <c r="O46" s="34">
        <f t="shared" si="2"/>
        <v>0</v>
      </c>
      <c r="P46" s="34" t="str">
        <f t="shared" si="12"/>
        <v>0:00</v>
      </c>
      <c r="Q46" s="36">
        <f t="shared" si="3"/>
        <v>0</v>
      </c>
      <c r="R46" s="32">
        <f t="shared" si="4"/>
        <v>0</v>
      </c>
      <c r="S46" s="35">
        <f t="shared" si="13"/>
        <v>0</v>
      </c>
      <c r="T46" s="86">
        <f>N46-$S$13</f>
        <v>-0.33333333333333331</v>
      </c>
      <c r="U46" s="86"/>
      <c r="V46" s="87">
        <f t="shared" si="6"/>
        <v>0.25</v>
      </c>
      <c r="W46" s="86">
        <f t="shared" si="7"/>
        <v>-4.1666666666666664E-2</v>
      </c>
      <c r="X46" s="86">
        <f t="shared" si="14"/>
        <v>0</v>
      </c>
      <c r="Y46" s="74">
        <f t="shared" si="8"/>
        <v>0</v>
      </c>
      <c r="Z46" s="74">
        <f t="shared" si="9"/>
        <v>0</v>
      </c>
      <c r="AA46" s="75">
        <f t="shared" si="15"/>
        <v>0</v>
      </c>
      <c r="AC46" s="47"/>
      <c r="AD46" s="47"/>
      <c r="AE46" s="47"/>
      <c r="AF46" s="47"/>
      <c r="AG46" s="47"/>
      <c r="AH46" s="47"/>
      <c r="AI46" s="47"/>
      <c r="AJ46" s="47"/>
      <c r="AK46" s="47"/>
    </row>
    <row r="47" spans="2:37" ht="13.5" customHeight="1" thickBot="1" x14ac:dyDescent="0.25">
      <c r="B47" s="83" t="s">
        <v>10</v>
      </c>
      <c r="C47" s="45">
        <v>31</v>
      </c>
      <c r="D47" s="37">
        <v>0</v>
      </c>
      <c r="E47" s="38">
        <v>0</v>
      </c>
      <c r="F47" s="39">
        <f t="shared" si="27"/>
        <v>0</v>
      </c>
      <c r="G47" s="37">
        <v>0</v>
      </c>
      <c r="H47" s="38">
        <v>0</v>
      </c>
      <c r="I47" s="40">
        <f t="shared" si="23"/>
        <v>0</v>
      </c>
      <c r="J47" s="37">
        <v>0</v>
      </c>
      <c r="K47" s="38">
        <v>0</v>
      </c>
      <c r="L47" s="40">
        <f t="shared" si="25"/>
        <v>0</v>
      </c>
      <c r="M47" s="41">
        <f t="shared" si="26"/>
        <v>0</v>
      </c>
      <c r="N47" s="43">
        <f t="shared" si="11"/>
        <v>0</v>
      </c>
      <c r="O47" s="43">
        <f t="shared" si="2"/>
        <v>0</v>
      </c>
      <c r="P47" s="42" t="str">
        <f t="shared" si="12"/>
        <v>0:00</v>
      </c>
      <c r="Q47" s="43">
        <f t="shared" si="3"/>
        <v>0</v>
      </c>
      <c r="R47" s="48">
        <f t="shared" si="4"/>
        <v>0</v>
      </c>
      <c r="S47" s="44">
        <f t="shared" si="13"/>
        <v>0</v>
      </c>
      <c r="T47" s="86">
        <f>N47-$S$13</f>
        <v>-0.33333333333333331</v>
      </c>
      <c r="U47" s="86"/>
      <c r="V47" s="87">
        <f t="shared" si="6"/>
        <v>0.25</v>
      </c>
      <c r="W47" s="86">
        <f t="shared" si="7"/>
        <v>-4.1666666666666664E-2</v>
      </c>
      <c r="X47" s="86">
        <f t="shared" si="14"/>
        <v>0</v>
      </c>
      <c r="Y47" s="74">
        <f t="shared" si="8"/>
        <v>0</v>
      </c>
      <c r="Z47" s="74">
        <f t="shared" si="9"/>
        <v>0</v>
      </c>
      <c r="AA47" s="75">
        <f t="shared" si="15"/>
        <v>0</v>
      </c>
      <c r="AC47" s="47"/>
      <c r="AD47" s="47"/>
      <c r="AE47" s="47"/>
      <c r="AF47" s="47"/>
      <c r="AG47" s="47"/>
      <c r="AH47" s="47"/>
      <c r="AI47" s="47"/>
      <c r="AJ47" s="47"/>
      <c r="AK47" s="47"/>
    </row>
    <row r="48" spans="2:37" ht="13.5" customHeight="1" thickBot="1" x14ac:dyDescent="0.25">
      <c r="C48" s="1"/>
      <c r="D48" s="2"/>
      <c r="E48" s="1"/>
      <c r="F48" s="26"/>
      <c r="G48" s="1"/>
      <c r="H48" s="1"/>
      <c r="I48" s="78"/>
      <c r="J48" s="78"/>
      <c r="K48" s="78"/>
      <c r="L48" s="78"/>
      <c r="M48" s="78"/>
      <c r="N48" s="78"/>
      <c r="O48" s="79"/>
      <c r="Q48" s="80" t="s">
        <v>18</v>
      </c>
      <c r="R48" s="81"/>
      <c r="S48" s="82">
        <f>SUM(S17:S47)</f>
        <v>0</v>
      </c>
      <c r="T48" s="11"/>
      <c r="U48" s="11"/>
      <c r="V48" s="11"/>
      <c r="W48" s="11"/>
      <c r="X48" s="11"/>
      <c r="Y48" s="11"/>
      <c r="AC48" s="47"/>
      <c r="AD48" s="47"/>
      <c r="AE48" s="47"/>
      <c r="AF48" s="47"/>
      <c r="AG48" s="47"/>
      <c r="AH48" s="47"/>
      <c r="AI48" s="47"/>
      <c r="AJ48" s="47"/>
      <c r="AK48" s="47"/>
    </row>
    <row r="49" spans="1:37" ht="13.5" customHeight="1" x14ac:dyDescent="0.2">
      <c r="B49" s="19" t="s">
        <v>19</v>
      </c>
      <c r="C49" s="10"/>
      <c r="D49" s="7"/>
      <c r="E49" s="5"/>
      <c r="F49" s="5"/>
      <c r="G49" s="5"/>
      <c r="H49" s="5"/>
      <c r="I49" s="10"/>
      <c r="J49" s="10"/>
      <c r="K49" s="5"/>
      <c r="L49" s="10"/>
      <c r="M49" s="10"/>
      <c r="N49" s="10"/>
      <c r="O49" s="10"/>
      <c r="P49" s="2"/>
      <c r="Q49" s="2"/>
      <c r="R49" s="2"/>
      <c r="S49" s="3"/>
      <c r="T49" s="11"/>
      <c r="U49" s="11"/>
      <c r="V49" s="11"/>
      <c r="W49" s="11"/>
      <c r="X49" s="11"/>
      <c r="Y49" s="11"/>
      <c r="AC49" s="53"/>
      <c r="AD49" s="53"/>
      <c r="AE49" s="47"/>
      <c r="AF49" s="47"/>
      <c r="AG49" s="47"/>
      <c r="AH49" s="47"/>
      <c r="AI49" s="47"/>
      <c r="AJ49" s="47"/>
      <c r="AK49" s="47"/>
    </row>
    <row r="50" spans="1:37" ht="13.5" customHeight="1" x14ac:dyDescent="0.2">
      <c r="D50" s="2"/>
      <c r="E50" s="21"/>
      <c r="F50" s="21"/>
      <c r="G50" s="21"/>
      <c r="H50" s="21"/>
      <c r="I50" s="21"/>
      <c r="J50" s="21"/>
      <c r="K50" s="21"/>
      <c r="L50" s="21"/>
      <c r="M50" s="9"/>
      <c r="N50" s="10"/>
      <c r="O50" s="10"/>
      <c r="P50" s="2"/>
      <c r="Q50" s="2"/>
      <c r="R50" s="2"/>
      <c r="S50" s="3"/>
      <c r="T50" s="12"/>
      <c r="U50" s="12"/>
      <c r="V50" s="11"/>
      <c r="W50" s="11"/>
      <c r="X50" s="11"/>
      <c r="Y50" s="11"/>
      <c r="AC50" s="53"/>
      <c r="AD50" s="53"/>
      <c r="AE50" s="47"/>
      <c r="AF50" s="47"/>
      <c r="AG50" s="47"/>
      <c r="AH50" s="47"/>
      <c r="AI50" s="47"/>
      <c r="AJ50" s="47"/>
      <c r="AK50" s="47"/>
    </row>
    <row r="51" spans="1:37" ht="13.5" customHeight="1" x14ac:dyDescent="0.2">
      <c r="B51" s="20" t="s">
        <v>25</v>
      </c>
      <c r="C51" s="16"/>
      <c r="D51" s="17"/>
      <c r="E51" s="22"/>
      <c r="F51" s="22"/>
      <c r="G51" s="22"/>
      <c r="H51" s="22"/>
      <c r="I51" s="22"/>
      <c r="J51" s="22"/>
      <c r="K51" s="22"/>
      <c r="L51" s="22"/>
      <c r="M51" s="18"/>
      <c r="N51" s="17"/>
      <c r="O51" s="17"/>
      <c r="P51" s="17"/>
      <c r="Q51" s="17"/>
      <c r="R51" s="17"/>
      <c r="S51" s="18"/>
      <c r="T51" s="12"/>
      <c r="U51" s="12"/>
      <c r="V51" s="11"/>
      <c r="W51" s="11"/>
      <c r="X51" s="11"/>
      <c r="Y51" s="11"/>
      <c r="AC51" s="47"/>
      <c r="AD51" s="47"/>
      <c r="AE51" s="47"/>
      <c r="AF51" s="47"/>
      <c r="AG51" s="47"/>
      <c r="AH51" s="47"/>
      <c r="AI51" s="47"/>
      <c r="AJ51" s="47"/>
      <c r="AK51" s="47"/>
    </row>
    <row r="52" spans="1:37" ht="13.5" customHeight="1" x14ac:dyDescent="0.2">
      <c r="B52" s="20" t="s">
        <v>26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T52" s="12"/>
      <c r="U52" s="12"/>
      <c r="V52" s="11"/>
      <c r="W52" s="11"/>
      <c r="X52" s="11"/>
      <c r="Y52" s="11"/>
      <c r="AC52" s="47"/>
      <c r="AD52" s="47"/>
      <c r="AE52" s="47"/>
      <c r="AF52" s="47"/>
      <c r="AG52" s="47"/>
      <c r="AH52" s="47"/>
      <c r="AI52" s="47"/>
      <c r="AJ52" s="47"/>
      <c r="AK52" s="47"/>
    </row>
    <row r="53" spans="1:37" ht="13.5" customHeight="1" x14ac:dyDescent="0.2">
      <c r="B53" s="20" t="s">
        <v>31</v>
      </c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12"/>
      <c r="U53" s="12"/>
      <c r="V53" s="11"/>
      <c r="W53" s="11"/>
      <c r="X53" s="11"/>
      <c r="Y53" s="11"/>
      <c r="AC53" s="47"/>
      <c r="AD53" s="47"/>
      <c r="AE53" s="47"/>
      <c r="AF53" s="47"/>
      <c r="AG53" s="47"/>
      <c r="AH53" s="47"/>
      <c r="AI53" s="47"/>
      <c r="AJ53" s="47"/>
      <c r="AK53" s="47"/>
    </row>
    <row r="54" spans="1:37" ht="13.5" customHeight="1" x14ac:dyDescent="0.2">
      <c r="B54" s="20" t="s">
        <v>39</v>
      </c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12"/>
      <c r="U54" s="12"/>
      <c r="V54" s="11"/>
      <c r="W54" s="11"/>
      <c r="X54" s="11"/>
      <c r="Y54" s="11"/>
      <c r="AC54" s="47"/>
      <c r="AD54" s="47"/>
      <c r="AE54" s="47"/>
      <c r="AF54" s="47"/>
      <c r="AG54" s="47"/>
      <c r="AH54" s="47"/>
      <c r="AI54" s="47"/>
      <c r="AJ54" s="47"/>
      <c r="AK54" s="47"/>
    </row>
    <row r="55" spans="1:37" ht="13.5" customHeight="1" x14ac:dyDescent="0.2">
      <c r="B55" s="19" t="s">
        <v>27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T55" s="11"/>
      <c r="U55" s="11"/>
      <c r="V55" s="11"/>
      <c r="W55" s="11"/>
      <c r="X55" s="11"/>
      <c r="Y55" s="11"/>
      <c r="AC55" s="47"/>
      <c r="AD55" s="47"/>
      <c r="AE55" s="47"/>
      <c r="AF55" s="47"/>
      <c r="AG55" s="47"/>
      <c r="AH55" s="47"/>
      <c r="AI55" s="47"/>
      <c r="AJ55" s="47"/>
      <c r="AK55" s="47"/>
    </row>
    <row r="56" spans="1:37" ht="13.5" customHeight="1" x14ac:dyDescent="0.2">
      <c r="A56" s="59"/>
      <c r="B56" s="59"/>
      <c r="C56" s="59"/>
      <c r="D56" s="24"/>
      <c r="E56" s="24"/>
      <c r="F56" s="24"/>
      <c r="G56" s="24"/>
      <c r="H56" s="24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88"/>
      <c r="U56" s="88"/>
      <c r="AC56" s="47"/>
      <c r="AD56" s="47"/>
      <c r="AE56" s="47"/>
      <c r="AF56" s="47"/>
      <c r="AG56" s="47"/>
      <c r="AH56" s="47"/>
      <c r="AI56" s="47"/>
      <c r="AJ56" s="47"/>
      <c r="AK56" s="47"/>
    </row>
    <row r="57" spans="1:37" ht="12.75" x14ac:dyDescent="0.2">
      <c r="A57" s="59"/>
      <c r="B57" s="22" t="s">
        <v>30</v>
      </c>
      <c r="C57" s="60" t="s">
        <v>32</v>
      </c>
      <c r="D57" s="6"/>
      <c r="E57" s="61"/>
      <c r="F57" s="24"/>
      <c r="G57" s="24"/>
      <c r="H57" s="24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88"/>
      <c r="U57" s="88"/>
      <c r="AC57" s="47"/>
      <c r="AD57" s="47"/>
      <c r="AE57" s="47"/>
      <c r="AF57" s="47"/>
      <c r="AG57" s="47"/>
      <c r="AH57" s="47"/>
      <c r="AI57" s="47"/>
      <c r="AJ57" s="47"/>
      <c r="AK57" s="47"/>
    </row>
    <row r="58" spans="1:37" ht="11.25" customHeight="1" x14ac:dyDescent="0.2">
      <c r="A58" s="59"/>
      <c r="B58" s="10"/>
      <c r="C58" s="10"/>
      <c r="D58" s="61"/>
      <c r="E58" s="61"/>
      <c r="F58" s="24"/>
      <c r="G58" s="24"/>
      <c r="H58" s="24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88"/>
      <c r="U58" s="88"/>
      <c r="AC58" s="47"/>
      <c r="AD58" s="47"/>
      <c r="AE58" s="47"/>
      <c r="AF58" s="47"/>
      <c r="AG58" s="47"/>
      <c r="AH58" s="47"/>
      <c r="AI58" s="47"/>
      <c r="AJ58" s="47"/>
      <c r="AK58" s="47"/>
    </row>
    <row r="59" spans="1:37" x14ac:dyDescent="0.2">
      <c r="A59" s="59"/>
      <c r="B59" s="10"/>
      <c r="C59" s="10"/>
      <c r="D59" s="24"/>
      <c r="E59" s="24"/>
      <c r="F59" s="24"/>
      <c r="G59" s="24"/>
      <c r="H59" s="24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88"/>
      <c r="U59" s="88"/>
      <c r="AC59" s="47"/>
      <c r="AD59" s="47"/>
      <c r="AE59" s="47"/>
      <c r="AF59" s="47"/>
      <c r="AG59" s="47"/>
      <c r="AH59" s="47"/>
      <c r="AI59" s="47"/>
      <c r="AJ59" s="47"/>
      <c r="AK59" s="47"/>
    </row>
    <row r="60" spans="1:37" x14ac:dyDescent="0.2">
      <c r="A60" s="59"/>
      <c r="B60" s="10"/>
      <c r="C60" s="10"/>
      <c r="D60" s="24"/>
      <c r="E60" s="24"/>
      <c r="F60" s="24"/>
      <c r="G60" s="24"/>
      <c r="H60" s="24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88"/>
      <c r="U60" s="88"/>
      <c r="AC60" s="47"/>
      <c r="AD60" s="47"/>
      <c r="AE60" s="47"/>
      <c r="AF60" s="47"/>
      <c r="AG60" s="47"/>
      <c r="AH60" s="47"/>
      <c r="AI60" s="47"/>
      <c r="AJ60" s="47"/>
      <c r="AK60" s="47"/>
    </row>
    <row r="61" spans="1:37" x14ac:dyDescent="0.2">
      <c r="AC61" s="47"/>
      <c r="AD61" s="47"/>
      <c r="AE61" s="47"/>
      <c r="AF61" s="47"/>
      <c r="AG61" s="47"/>
      <c r="AH61" s="47"/>
      <c r="AI61" s="47"/>
      <c r="AJ61" s="47"/>
      <c r="AK61" s="47"/>
    </row>
    <row r="62" spans="1:37" x14ac:dyDescent="0.2">
      <c r="AC62" s="47"/>
      <c r="AD62" s="47"/>
      <c r="AE62" s="47"/>
      <c r="AF62" s="47"/>
      <c r="AG62" s="47"/>
      <c r="AH62" s="47"/>
      <c r="AI62" s="47"/>
      <c r="AJ62" s="47"/>
      <c r="AK62" s="47"/>
    </row>
    <row r="63" spans="1:37" x14ac:dyDescent="0.2">
      <c r="AC63" s="47"/>
      <c r="AD63" s="47"/>
      <c r="AE63" s="47"/>
      <c r="AF63" s="47"/>
      <c r="AG63" s="47"/>
      <c r="AH63" s="47"/>
      <c r="AI63" s="47"/>
      <c r="AJ63" s="47"/>
      <c r="AK63" s="47"/>
    </row>
    <row r="64" spans="1:37" x14ac:dyDescent="0.2">
      <c r="AC64" s="47"/>
      <c r="AD64" s="47"/>
      <c r="AE64" s="47"/>
      <c r="AF64" s="47"/>
      <c r="AG64" s="47"/>
      <c r="AH64" s="47"/>
      <c r="AI64" s="47"/>
      <c r="AJ64" s="47"/>
      <c r="AK64" s="47"/>
    </row>
    <row r="65" spans="29:37" x14ac:dyDescent="0.2">
      <c r="AC65" s="47"/>
      <c r="AD65" s="47"/>
      <c r="AE65" s="47"/>
      <c r="AF65" s="47"/>
      <c r="AG65" s="47"/>
      <c r="AH65" s="47"/>
      <c r="AI65" s="47"/>
      <c r="AJ65" s="47"/>
      <c r="AK65" s="47"/>
    </row>
    <row r="66" spans="29:37" x14ac:dyDescent="0.2">
      <c r="AC66" s="47"/>
      <c r="AD66" s="47"/>
      <c r="AE66" s="47"/>
      <c r="AF66" s="47"/>
      <c r="AG66" s="47"/>
      <c r="AH66" s="47"/>
      <c r="AI66" s="47"/>
      <c r="AJ66" s="47"/>
      <c r="AK66" s="47"/>
    </row>
    <row r="67" spans="29:37" x14ac:dyDescent="0.2">
      <c r="AC67" s="47"/>
      <c r="AD67" s="47"/>
      <c r="AE67" s="47"/>
      <c r="AF67" s="47"/>
      <c r="AG67" s="47"/>
      <c r="AH67" s="47"/>
      <c r="AI67" s="47"/>
      <c r="AJ67" s="47"/>
      <c r="AK67" s="47"/>
    </row>
    <row r="68" spans="29:37" x14ac:dyDescent="0.2">
      <c r="AC68" s="47"/>
      <c r="AD68" s="47"/>
      <c r="AE68" s="47"/>
      <c r="AF68" s="47"/>
      <c r="AG68" s="47"/>
      <c r="AH68" s="47"/>
      <c r="AI68" s="47"/>
      <c r="AJ68" s="47"/>
      <c r="AK68" s="47"/>
    </row>
    <row r="69" spans="29:37" x14ac:dyDescent="0.2">
      <c r="AC69" s="47"/>
      <c r="AD69" s="47"/>
      <c r="AE69" s="47"/>
      <c r="AF69" s="47"/>
      <c r="AG69" s="47"/>
      <c r="AH69" s="47"/>
      <c r="AI69" s="47"/>
      <c r="AJ69" s="47"/>
      <c r="AK69" s="47"/>
    </row>
    <row r="70" spans="29:37" x14ac:dyDescent="0.2">
      <c r="AC70" s="47"/>
      <c r="AD70" s="47"/>
      <c r="AE70" s="47"/>
      <c r="AF70" s="47"/>
      <c r="AG70" s="47"/>
      <c r="AH70" s="47"/>
      <c r="AI70" s="47"/>
      <c r="AJ70" s="47"/>
      <c r="AK70" s="47"/>
    </row>
    <row r="71" spans="29:37" x14ac:dyDescent="0.2">
      <c r="AC71" s="47"/>
      <c r="AD71" s="47"/>
      <c r="AE71" s="47"/>
      <c r="AF71" s="47"/>
      <c r="AG71" s="47"/>
      <c r="AH71" s="47"/>
      <c r="AI71" s="47"/>
      <c r="AJ71" s="47"/>
      <c r="AK71" s="47"/>
    </row>
    <row r="72" spans="29:37" x14ac:dyDescent="0.2">
      <c r="AC72" s="47"/>
      <c r="AD72" s="47"/>
      <c r="AE72" s="47"/>
      <c r="AF72" s="47"/>
      <c r="AG72" s="47"/>
      <c r="AH72" s="47"/>
      <c r="AI72" s="47"/>
      <c r="AJ72" s="47"/>
      <c r="AK72" s="47"/>
    </row>
    <row r="73" spans="29:37" x14ac:dyDescent="0.2">
      <c r="AC73" s="47"/>
      <c r="AD73" s="47"/>
      <c r="AE73" s="47"/>
      <c r="AF73" s="47"/>
      <c r="AG73" s="47"/>
      <c r="AH73" s="47"/>
      <c r="AI73" s="47"/>
      <c r="AJ73" s="47"/>
      <c r="AK73" s="47"/>
    </row>
    <row r="74" spans="29:37" x14ac:dyDescent="0.2">
      <c r="AC74" s="47"/>
      <c r="AD74" s="47"/>
      <c r="AE74" s="47"/>
      <c r="AF74" s="47"/>
      <c r="AG74" s="47"/>
      <c r="AH74" s="47"/>
      <c r="AI74" s="47"/>
      <c r="AJ74" s="47"/>
      <c r="AK74" s="47"/>
    </row>
    <row r="75" spans="29:37" x14ac:dyDescent="0.2">
      <c r="AC75" s="47"/>
      <c r="AD75" s="47"/>
      <c r="AE75" s="47"/>
      <c r="AF75" s="47"/>
      <c r="AG75" s="47"/>
      <c r="AH75" s="47"/>
      <c r="AI75" s="47"/>
      <c r="AJ75" s="47"/>
      <c r="AK75" s="47"/>
    </row>
    <row r="76" spans="29:37" x14ac:dyDescent="0.2">
      <c r="AC76" s="47"/>
      <c r="AD76" s="47"/>
      <c r="AE76" s="47"/>
      <c r="AF76" s="47"/>
      <c r="AG76" s="47"/>
      <c r="AH76" s="47"/>
      <c r="AI76" s="47"/>
      <c r="AJ76" s="47"/>
      <c r="AK76" s="47"/>
    </row>
    <row r="77" spans="29:37" x14ac:dyDescent="0.2">
      <c r="AC77" s="47"/>
      <c r="AD77" s="47"/>
      <c r="AE77" s="47"/>
      <c r="AF77" s="47"/>
      <c r="AG77" s="47"/>
      <c r="AH77" s="47"/>
      <c r="AI77" s="47"/>
      <c r="AJ77" s="47"/>
      <c r="AK77" s="47"/>
    </row>
    <row r="78" spans="29:37" x14ac:dyDescent="0.2">
      <c r="AC78" s="47"/>
      <c r="AD78" s="47"/>
      <c r="AE78" s="47"/>
      <c r="AF78" s="47"/>
      <c r="AG78" s="47"/>
      <c r="AH78" s="47"/>
      <c r="AI78" s="47"/>
      <c r="AJ78" s="47"/>
      <c r="AK78" s="47"/>
    </row>
    <row r="79" spans="29:37" x14ac:dyDescent="0.2">
      <c r="AC79" s="47"/>
      <c r="AD79" s="47"/>
      <c r="AE79" s="47"/>
      <c r="AF79" s="47"/>
      <c r="AG79" s="47"/>
      <c r="AH79" s="47"/>
      <c r="AI79" s="47"/>
      <c r="AJ79" s="47"/>
      <c r="AK79" s="47"/>
    </row>
    <row r="80" spans="29:37" x14ac:dyDescent="0.2">
      <c r="AC80" s="47"/>
      <c r="AD80" s="47"/>
      <c r="AE80" s="47"/>
      <c r="AF80" s="47"/>
      <c r="AG80" s="47"/>
      <c r="AH80" s="47"/>
      <c r="AI80" s="47"/>
      <c r="AJ80" s="47"/>
      <c r="AK80" s="47"/>
    </row>
    <row r="81" spans="29:37" x14ac:dyDescent="0.2">
      <c r="AC81" s="47"/>
      <c r="AD81" s="47"/>
      <c r="AE81" s="47"/>
      <c r="AF81" s="47"/>
      <c r="AG81" s="47"/>
      <c r="AH81" s="47"/>
      <c r="AI81" s="47"/>
      <c r="AJ81" s="47"/>
      <c r="AK81" s="47"/>
    </row>
    <row r="82" spans="29:37" x14ac:dyDescent="0.2">
      <c r="AC82" s="47"/>
      <c r="AD82" s="47"/>
      <c r="AE82" s="47"/>
      <c r="AF82" s="47"/>
      <c r="AG82" s="47"/>
      <c r="AH82" s="47"/>
      <c r="AI82" s="47"/>
      <c r="AJ82" s="47"/>
      <c r="AK82" s="47"/>
    </row>
    <row r="83" spans="29:37" x14ac:dyDescent="0.2">
      <c r="AC83" s="47"/>
      <c r="AD83" s="47"/>
      <c r="AE83" s="47"/>
      <c r="AF83" s="47"/>
      <c r="AG83" s="47"/>
      <c r="AH83" s="47"/>
      <c r="AI83" s="47"/>
      <c r="AJ83" s="47"/>
      <c r="AK83" s="47"/>
    </row>
    <row r="84" spans="29:37" x14ac:dyDescent="0.2">
      <c r="AC84" s="47"/>
      <c r="AD84" s="47"/>
      <c r="AE84" s="47"/>
      <c r="AF84" s="47"/>
      <c r="AG84" s="47"/>
      <c r="AH84" s="47"/>
      <c r="AI84" s="47"/>
      <c r="AJ84" s="47"/>
      <c r="AK84" s="47"/>
    </row>
    <row r="85" spans="29:37" x14ac:dyDescent="0.2">
      <c r="AC85" s="47"/>
      <c r="AD85" s="47"/>
      <c r="AE85" s="47"/>
      <c r="AF85" s="47"/>
      <c r="AG85" s="47"/>
      <c r="AH85" s="47"/>
      <c r="AI85" s="47"/>
      <c r="AJ85" s="47"/>
      <c r="AK85" s="47"/>
    </row>
    <row r="86" spans="29:37" x14ac:dyDescent="0.2">
      <c r="AC86" s="47"/>
      <c r="AD86" s="47"/>
      <c r="AE86" s="47"/>
      <c r="AF86" s="47"/>
      <c r="AG86" s="47"/>
      <c r="AH86" s="47"/>
      <c r="AI86" s="47"/>
      <c r="AJ86" s="47"/>
      <c r="AK86" s="47"/>
    </row>
    <row r="87" spans="29:37" x14ac:dyDescent="0.2">
      <c r="AC87" s="47"/>
      <c r="AD87" s="47"/>
      <c r="AE87" s="47"/>
      <c r="AF87" s="47"/>
      <c r="AG87" s="47"/>
      <c r="AH87" s="47"/>
      <c r="AI87" s="47"/>
      <c r="AJ87" s="47"/>
      <c r="AK87" s="47"/>
    </row>
    <row r="88" spans="29:37" x14ac:dyDescent="0.2">
      <c r="AC88" s="47"/>
      <c r="AD88" s="47"/>
      <c r="AE88" s="47"/>
      <c r="AF88" s="47"/>
      <c r="AG88" s="47"/>
      <c r="AH88" s="47"/>
      <c r="AI88" s="47"/>
      <c r="AJ88" s="47"/>
      <c r="AK88" s="47"/>
    </row>
    <row r="89" spans="29:37" x14ac:dyDescent="0.2">
      <c r="AC89" s="47"/>
      <c r="AD89" s="47"/>
      <c r="AE89" s="47"/>
      <c r="AF89" s="47"/>
      <c r="AG89" s="47"/>
      <c r="AH89" s="47"/>
      <c r="AI89" s="47"/>
      <c r="AJ89" s="47"/>
      <c r="AK89" s="47"/>
    </row>
    <row r="90" spans="29:37" x14ac:dyDescent="0.2">
      <c r="AC90" s="47"/>
      <c r="AD90" s="47"/>
      <c r="AE90" s="47"/>
      <c r="AF90" s="47"/>
      <c r="AG90" s="47"/>
      <c r="AH90" s="47"/>
      <c r="AI90" s="47"/>
      <c r="AJ90" s="47"/>
      <c r="AK90" s="47"/>
    </row>
    <row r="91" spans="29:37" x14ac:dyDescent="0.2">
      <c r="AC91" s="47"/>
      <c r="AD91" s="47"/>
      <c r="AE91" s="47"/>
      <c r="AF91" s="47"/>
      <c r="AG91" s="47"/>
      <c r="AH91" s="47"/>
      <c r="AI91" s="47"/>
      <c r="AJ91" s="47"/>
      <c r="AK91" s="47"/>
    </row>
    <row r="92" spans="29:37" x14ac:dyDescent="0.2">
      <c r="AC92" s="47"/>
      <c r="AD92" s="47"/>
      <c r="AE92" s="47"/>
      <c r="AF92" s="47"/>
      <c r="AG92" s="47"/>
      <c r="AH92" s="47"/>
      <c r="AI92" s="47"/>
      <c r="AJ92" s="47"/>
      <c r="AK92" s="47"/>
    </row>
    <row r="93" spans="29:37" x14ac:dyDescent="0.2">
      <c r="AC93" s="47"/>
      <c r="AD93" s="47"/>
      <c r="AE93" s="47"/>
      <c r="AF93" s="47"/>
      <c r="AG93" s="47"/>
      <c r="AH93" s="47"/>
      <c r="AI93" s="47"/>
      <c r="AJ93" s="47"/>
      <c r="AK93" s="47"/>
    </row>
    <row r="94" spans="29:37" x14ac:dyDescent="0.2">
      <c r="AC94" s="47"/>
      <c r="AD94" s="47"/>
      <c r="AE94" s="47"/>
      <c r="AF94" s="47"/>
      <c r="AG94" s="47"/>
      <c r="AH94" s="47"/>
      <c r="AI94" s="47"/>
      <c r="AJ94" s="47"/>
      <c r="AK94" s="47"/>
    </row>
    <row r="95" spans="29:37" x14ac:dyDescent="0.2">
      <c r="AC95" s="47"/>
      <c r="AD95" s="47"/>
      <c r="AE95" s="47"/>
      <c r="AF95" s="47"/>
      <c r="AG95" s="47"/>
      <c r="AH95" s="47"/>
      <c r="AI95" s="47"/>
      <c r="AJ95" s="47"/>
      <c r="AK95" s="47"/>
    </row>
    <row r="96" spans="29:37" x14ac:dyDescent="0.2">
      <c r="AC96" s="47"/>
      <c r="AD96" s="47"/>
      <c r="AE96" s="47"/>
      <c r="AF96" s="47"/>
      <c r="AG96" s="47"/>
      <c r="AH96" s="47"/>
      <c r="AI96" s="47"/>
      <c r="AJ96" s="47"/>
      <c r="AK96" s="47"/>
    </row>
    <row r="97" spans="29:37" x14ac:dyDescent="0.2">
      <c r="AC97" s="47"/>
      <c r="AD97" s="47"/>
      <c r="AE97" s="47"/>
      <c r="AF97" s="47"/>
      <c r="AG97" s="47"/>
      <c r="AH97" s="47"/>
      <c r="AI97" s="47"/>
      <c r="AJ97" s="47"/>
      <c r="AK97" s="47"/>
    </row>
    <row r="98" spans="29:37" x14ac:dyDescent="0.2">
      <c r="AC98" s="47"/>
      <c r="AD98" s="47"/>
      <c r="AE98" s="47"/>
      <c r="AF98" s="47"/>
      <c r="AG98" s="47"/>
      <c r="AH98" s="47"/>
      <c r="AI98" s="47"/>
      <c r="AJ98" s="47"/>
      <c r="AK98" s="47"/>
    </row>
    <row r="99" spans="29:37" x14ac:dyDescent="0.2">
      <c r="AC99" s="47"/>
      <c r="AD99" s="47"/>
      <c r="AE99" s="47"/>
      <c r="AF99" s="47"/>
      <c r="AG99" s="47"/>
      <c r="AH99" s="47"/>
      <c r="AI99" s="47"/>
      <c r="AJ99" s="47"/>
      <c r="AK99" s="47"/>
    </row>
    <row r="100" spans="29:37" x14ac:dyDescent="0.2">
      <c r="AC100" s="47"/>
      <c r="AD100" s="47"/>
      <c r="AE100" s="47"/>
      <c r="AF100" s="47"/>
      <c r="AG100" s="47"/>
      <c r="AH100" s="47"/>
      <c r="AI100" s="47"/>
      <c r="AJ100" s="47"/>
      <c r="AK100" s="47"/>
    </row>
    <row r="101" spans="29:37" x14ac:dyDescent="0.2">
      <c r="AC101" s="47"/>
      <c r="AD101" s="47"/>
      <c r="AE101" s="47"/>
      <c r="AF101" s="47"/>
      <c r="AG101" s="47"/>
      <c r="AH101" s="47"/>
      <c r="AI101" s="47"/>
      <c r="AJ101" s="47"/>
      <c r="AK101" s="47"/>
    </row>
    <row r="102" spans="29:37" x14ac:dyDescent="0.2">
      <c r="AC102" s="47"/>
      <c r="AD102" s="47"/>
      <c r="AE102" s="47"/>
      <c r="AF102" s="47"/>
      <c r="AG102" s="47"/>
      <c r="AH102" s="47"/>
      <c r="AI102" s="47"/>
      <c r="AJ102" s="47"/>
      <c r="AK102" s="47"/>
    </row>
    <row r="103" spans="29:37" x14ac:dyDescent="0.2">
      <c r="AC103" s="47"/>
      <c r="AD103" s="47"/>
      <c r="AE103" s="47"/>
      <c r="AF103" s="47"/>
      <c r="AG103" s="47"/>
      <c r="AH103" s="47"/>
      <c r="AI103" s="47"/>
      <c r="AJ103" s="47"/>
      <c r="AK103" s="47"/>
    </row>
    <row r="104" spans="29:37" x14ac:dyDescent="0.2">
      <c r="AC104" s="47"/>
      <c r="AD104" s="47"/>
      <c r="AE104" s="47"/>
      <c r="AF104" s="47"/>
      <c r="AG104" s="47"/>
      <c r="AH104" s="47"/>
      <c r="AI104" s="47"/>
      <c r="AJ104" s="47"/>
      <c r="AK104" s="47"/>
    </row>
    <row r="105" spans="29:37" x14ac:dyDescent="0.2">
      <c r="AC105" s="47"/>
      <c r="AD105" s="47"/>
      <c r="AE105" s="47"/>
      <c r="AF105" s="47"/>
      <c r="AG105" s="47"/>
      <c r="AH105" s="47"/>
      <c r="AI105" s="47"/>
      <c r="AJ105" s="47"/>
      <c r="AK105" s="47"/>
    </row>
    <row r="106" spans="29:37" x14ac:dyDescent="0.2">
      <c r="AC106" s="47"/>
      <c r="AD106" s="47"/>
      <c r="AE106" s="47"/>
      <c r="AF106" s="47"/>
      <c r="AG106" s="47"/>
      <c r="AH106" s="47"/>
      <c r="AI106" s="47"/>
      <c r="AJ106" s="47"/>
      <c r="AK106" s="47"/>
    </row>
    <row r="107" spans="29:37" x14ac:dyDescent="0.2">
      <c r="AC107" s="47"/>
      <c r="AD107" s="47"/>
      <c r="AE107" s="47"/>
      <c r="AF107" s="47"/>
      <c r="AG107" s="47"/>
      <c r="AH107" s="47"/>
      <c r="AI107" s="47"/>
      <c r="AJ107" s="47"/>
      <c r="AK107" s="47"/>
    </row>
    <row r="108" spans="29:37" x14ac:dyDescent="0.2">
      <c r="AC108" s="47"/>
      <c r="AD108" s="47"/>
      <c r="AE108" s="47"/>
      <c r="AF108" s="47"/>
      <c r="AG108" s="47"/>
      <c r="AH108" s="47"/>
      <c r="AI108" s="47"/>
      <c r="AJ108" s="47"/>
      <c r="AK108" s="47"/>
    </row>
    <row r="109" spans="29:37" x14ac:dyDescent="0.2">
      <c r="AC109" s="47"/>
      <c r="AD109" s="47"/>
      <c r="AE109" s="47"/>
      <c r="AF109" s="47"/>
      <c r="AG109" s="47"/>
      <c r="AH109" s="47"/>
      <c r="AI109" s="47"/>
      <c r="AJ109" s="47"/>
      <c r="AK109" s="47"/>
    </row>
    <row r="110" spans="29:37" x14ac:dyDescent="0.2">
      <c r="AC110" s="47"/>
      <c r="AD110" s="47"/>
      <c r="AE110" s="47"/>
      <c r="AF110" s="47"/>
      <c r="AG110" s="47"/>
      <c r="AH110" s="47"/>
      <c r="AI110" s="47"/>
      <c r="AJ110" s="47"/>
      <c r="AK110" s="47"/>
    </row>
    <row r="111" spans="29:37" x14ac:dyDescent="0.2">
      <c r="AC111" s="47"/>
      <c r="AD111" s="47"/>
      <c r="AE111" s="47"/>
      <c r="AF111" s="47"/>
      <c r="AG111" s="47"/>
      <c r="AH111" s="47"/>
      <c r="AI111" s="47"/>
      <c r="AJ111" s="47"/>
      <c r="AK111" s="47"/>
    </row>
    <row r="112" spans="29:37" x14ac:dyDescent="0.2">
      <c r="AC112" s="47"/>
      <c r="AD112" s="47"/>
      <c r="AE112" s="47"/>
      <c r="AF112" s="47"/>
      <c r="AG112" s="47"/>
      <c r="AH112" s="47"/>
      <c r="AI112" s="47"/>
      <c r="AJ112" s="47"/>
      <c r="AK112" s="47"/>
    </row>
    <row r="113" spans="29:37" x14ac:dyDescent="0.2">
      <c r="AC113" s="47"/>
      <c r="AD113" s="47"/>
      <c r="AE113" s="47"/>
      <c r="AF113" s="47"/>
      <c r="AG113" s="47"/>
      <c r="AH113" s="47"/>
      <c r="AI113" s="47"/>
      <c r="AJ113" s="47"/>
      <c r="AK113" s="47"/>
    </row>
    <row r="114" spans="29:37" x14ac:dyDescent="0.2">
      <c r="AC114" s="47"/>
      <c r="AD114" s="47"/>
      <c r="AE114" s="47"/>
      <c r="AF114" s="47"/>
      <c r="AG114" s="47"/>
      <c r="AH114" s="47"/>
      <c r="AI114" s="47"/>
      <c r="AJ114" s="47"/>
      <c r="AK114" s="47"/>
    </row>
    <row r="115" spans="29:37" x14ac:dyDescent="0.2">
      <c r="AC115" s="47"/>
      <c r="AD115" s="47"/>
      <c r="AE115" s="47"/>
      <c r="AF115" s="47"/>
      <c r="AG115" s="47"/>
      <c r="AH115" s="47"/>
      <c r="AI115" s="47"/>
      <c r="AJ115" s="47"/>
      <c r="AK115" s="47"/>
    </row>
    <row r="116" spans="29:37" x14ac:dyDescent="0.2">
      <c r="AC116" s="47"/>
      <c r="AD116" s="47"/>
      <c r="AE116" s="47"/>
      <c r="AF116" s="47"/>
      <c r="AG116" s="47"/>
      <c r="AH116" s="47"/>
      <c r="AI116" s="47"/>
      <c r="AJ116" s="47"/>
      <c r="AK116" s="47"/>
    </row>
    <row r="117" spans="29:37" x14ac:dyDescent="0.2">
      <c r="AC117" s="47"/>
      <c r="AD117" s="47"/>
      <c r="AE117" s="47"/>
      <c r="AF117" s="47"/>
      <c r="AG117" s="47"/>
      <c r="AH117" s="47"/>
      <c r="AI117" s="47"/>
      <c r="AJ117" s="47"/>
      <c r="AK117" s="47"/>
    </row>
    <row r="118" spans="29:37" x14ac:dyDescent="0.2">
      <c r="AC118" s="47"/>
      <c r="AD118" s="47"/>
      <c r="AE118" s="47"/>
      <c r="AF118" s="47"/>
      <c r="AG118" s="47"/>
      <c r="AH118" s="47"/>
      <c r="AI118" s="47"/>
      <c r="AJ118" s="47"/>
      <c r="AK118" s="47"/>
    </row>
    <row r="119" spans="29:37" x14ac:dyDescent="0.2">
      <c r="AC119" s="47"/>
      <c r="AD119" s="47"/>
      <c r="AE119" s="47"/>
      <c r="AF119" s="47"/>
      <c r="AG119" s="47"/>
      <c r="AH119" s="47"/>
      <c r="AI119" s="47"/>
      <c r="AJ119" s="47"/>
      <c r="AK119" s="47"/>
    </row>
    <row r="120" spans="29:37" x14ac:dyDescent="0.2">
      <c r="AC120" s="47"/>
      <c r="AD120" s="47"/>
      <c r="AE120" s="47"/>
      <c r="AF120" s="47"/>
      <c r="AG120" s="47"/>
      <c r="AH120" s="47"/>
      <c r="AI120" s="47"/>
      <c r="AJ120" s="47"/>
      <c r="AK120" s="47"/>
    </row>
    <row r="121" spans="29:37" x14ac:dyDescent="0.2">
      <c r="AC121" s="47"/>
      <c r="AD121" s="47"/>
      <c r="AE121" s="47"/>
      <c r="AF121" s="47"/>
      <c r="AG121" s="47"/>
      <c r="AH121" s="47"/>
      <c r="AI121" s="47"/>
      <c r="AJ121" s="47"/>
      <c r="AK121" s="47"/>
    </row>
    <row r="122" spans="29:37" x14ac:dyDescent="0.2">
      <c r="AC122" s="47"/>
      <c r="AD122" s="47"/>
      <c r="AE122" s="47"/>
      <c r="AF122" s="47"/>
      <c r="AG122" s="47"/>
      <c r="AH122" s="47"/>
      <c r="AI122" s="47"/>
      <c r="AJ122" s="47"/>
      <c r="AK122" s="47"/>
    </row>
    <row r="123" spans="29:37" x14ac:dyDescent="0.2">
      <c r="AC123" s="47"/>
      <c r="AD123" s="47"/>
      <c r="AE123" s="47"/>
      <c r="AF123" s="47"/>
      <c r="AG123" s="47"/>
      <c r="AH123" s="47"/>
      <c r="AI123" s="47"/>
      <c r="AJ123" s="47"/>
      <c r="AK123" s="47"/>
    </row>
    <row r="124" spans="29:37" x14ac:dyDescent="0.2">
      <c r="AC124" s="47"/>
      <c r="AD124" s="47"/>
      <c r="AE124" s="47"/>
      <c r="AF124" s="47"/>
      <c r="AG124" s="47"/>
      <c r="AH124" s="47"/>
      <c r="AI124" s="47"/>
      <c r="AJ124" s="47"/>
      <c r="AK124" s="47"/>
    </row>
    <row r="125" spans="29:37" x14ac:dyDescent="0.2">
      <c r="AC125" s="47"/>
      <c r="AD125" s="47"/>
      <c r="AE125" s="47"/>
      <c r="AF125" s="47"/>
      <c r="AG125" s="47"/>
      <c r="AH125" s="47"/>
      <c r="AI125" s="47"/>
      <c r="AJ125" s="47"/>
      <c r="AK125" s="47"/>
    </row>
    <row r="126" spans="29:37" x14ac:dyDescent="0.2">
      <c r="AC126" s="47"/>
      <c r="AD126" s="47"/>
      <c r="AE126" s="47"/>
      <c r="AF126" s="47"/>
      <c r="AG126" s="47"/>
      <c r="AH126" s="47"/>
      <c r="AI126" s="47"/>
      <c r="AJ126" s="47"/>
      <c r="AK126" s="47"/>
    </row>
    <row r="127" spans="29:37" x14ac:dyDescent="0.2">
      <c r="AC127" s="47"/>
      <c r="AD127" s="47"/>
      <c r="AE127" s="47"/>
      <c r="AF127" s="47"/>
      <c r="AG127" s="47"/>
      <c r="AH127" s="47"/>
      <c r="AI127" s="47"/>
      <c r="AJ127" s="47"/>
      <c r="AK127" s="47"/>
    </row>
    <row r="128" spans="29:37" x14ac:dyDescent="0.2">
      <c r="AC128" s="47"/>
      <c r="AD128" s="47"/>
      <c r="AE128" s="47"/>
      <c r="AF128" s="47"/>
      <c r="AG128" s="47"/>
      <c r="AH128" s="47"/>
      <c r="AI128" s="47"/>
      <c r="AJ128" s="47"/>
      <c r="AK128" s="47"/>
    </row>
    <row r="129" spans="29:37" x14ac:dyDescent="0.2">
      <c r="AC129" s="47"/>
      <c r="AD129" s="47"/>
      <c r="AE129" s="47"/>
      <c r="AF129" s="47"/>
      <c r="AG129" s="47"/>
      <c r="AH129" s="47"/>
      <c r="AI129" s="47"/>
      <c r="AJ129" s="47"/>
      <c r="AK129" s="47"/>
    </row>
    <row r="130" spans="29:37" x14ac:dyDescent="0.2">
      <c r="AC130" s="47"/>
      <c r="AD130" s="47"/>
      <c r="AE130" s="47"/>
      <c r="AF130" s="47"/>
      <c r="AG130" s="47"/>
      <c r="AH130" s="47"/>
      <c r="AI130" s="47"/>
      <c r="AJ130" s="47"/>
      <c r="AK130" s="47"/>
    </row>
    <row r="131" spans="29:37" x14ac:dyDescent="0.2">
      <c r="AC131" s="47"/>
      <c r="AD131" s="47"/>
      <c r="AE131" s="47"/>
      <c r="AF131" s="47"/>
      <c r="AG131" s="47"/>
      <c r="AH131" s="47"/>
      <c r="AI131" s="47"/>
      <c r="AJ131" s="47"/>
      <c r="AK131" s="47"/>
    </row>
    <row r="132" spans="29:37" x14ac:dyDescent="0.2">
      <c r="AC132" s="47"/>
      <c r="AD132" s="47"/>
      <c r="AE132" s="47"/>
      <c r="AF132" s="47"/>
      <c r="AG132" s="47"/>
      <c r="AH132" s="47"/>
      <c r="AI132" s="47"/>
      <c r="AJ132" s="47"/>
      <c r="AK132" s="47"/>
    </row>
    <row r="133" spans="29:37" x14ac:dyDescent="0.2">
      <c r="AC133" s="47"/>
      <c r="AD133" s="47"/>
      <c r="AE133" s="47"/>
      <c r="AF133" s="47"/>
      <c r="AG133" s="47"/>
      <c r="AH133" s="47"/>
      <c r="AI133" s="47"/>
      <c r="AJ133" s="47"/>
      <c r="AK133" s="47"/>
    </row>
    <row r="134" spans="29:37" x14ac:dyDescent="0.2">
      <c r="AC134" s="47"/>
      <c r="AD134" s="47"/>
      <c r="AE134" s="47"/>
      <c r="AF134" s="47"/>
      <c r="AG134" s="47"/>
      <c r="AH134" s="47"/>
      <c r="AI134" s="47"/>
      <c r="AJ134" s="47"/>
      <c r="AK134" s="47"/>
    </row>
    <row r="135" spans="29:37" x14ac:dyDescent="0.2">
      <c r="AC135" s="47"/>
      <c r="AD135" s="47"/>
      <c r="AE135" s="47"/>
      <c r="AF135" s="47"/>
      <c r="AG135" s="47"/>
      <c r="AH135" s="47"/>
      <c r="AI135" s="47"/>
      <c r="AJ135" s="47"/>
      <c r="AK135" s="47"/>
    </row>
    <row r="136" spans="29:37" x14ac:dyDescent="0.2">
      <c r="AC136" s="47"/>
      <c r="AD136" s="47"/>
      <c r="AE136" s="47"/>
      <c r="AF136" s="47"/>
      <c r="AG136" s="47"/>
      <c r="AH136" s="47"/>
      <c r="AI136" s="47"/>
      <c r="AJ136" s="47"/>
      <c r="AK136" s="47"/>
    </row>
    <row r="137" spans="29:37" x14ac:dyDescent="0.2">
      <c r="AC137" s="47"/>
      <c r="AD137" s="47"/>
      <c r="AE137" s="47"/>
      <c r="AF137" s="47"/>
      <c r="AG137" s="47"/>
      <c r="AH137" s="47"/>
      <c r="AI137" s="47"/>
      <c r="AJ137" s="47"/>
      <c r="AK137" s="47"/>
    </row>
    <row r="138" spans="29:37" x14ac:dyDescent="0.2">
      <c r="AC138" s="47"/>
      <c r="AD138" s="47"/>
      <c r="AE138" s="47"/>
      <c r="AF138" s="47"/>
      <c r="AG138" s="47"/>
      <c r="AH138" s="47"/>
      <c r="AI138" s="47"/>
      <c r="AJ138" s="47"/>
      <c r="AK138" s="47"/>
    </row>
    <row r="139" spans="29:37" x14ac:dyDescent="0.2">
      <c r="AC139" s="47"/>
      <c r="AD139" s="47"/>
      <c r="AE139" s="47"/>
      <c r="AF139" s="47"/>
      <c r="AG139" s="47"/>
      <c r="AH139" s="47"/>
      <c r="AI139" s="47"/>
      <c r="AJ139" s="47"/>
      <c r="AK139" s="47"/>
    </row>
    <row r="140" spans="29:37" x14ac:dyDescent="0.2">
      <c r="AC140" s="47"/>
      <c r="AD140" s="47"/>
      <c r="AE140" s="47"/>
      <c r="AF140" s="47"/>
      <c r="AG140" s="47"/>
      <c r="AH140" s="47"/>
      <c r="AI140" s="47"/>
      <c r="AJ140" s="47"/>
      <c r="AK140" s="47"/>
    </row>
    <row r="141" spans="29:37" x14ac:dyDescent="0.2">
      <c r="AC141" s="47"/>
      <c r="AD141" s="47"/>
      <c r="AE141" s="47"/>
      <c r="AF141" s="47"/>
      <c r="AG141" s="47"/>
      <c r="AH141" s="47"/>
      <c r="AI141" s="47"/>
      <c r="AJ141" s="47"/>
      <c r="AK141" s="47"/>
    </row>
    <row r="142" spans="29:37" x14ac:dyDescent="0.2">
      <c r="AC142" s="47"/>
      <c r="AD142" s="47"/>
      <c r="AE142" s="47"/>
      <c r="AF142" s="47"/>
      <c r="AG142" s="47"/>
      <c r="AH142" s="47"/>
      <c r="AI142" s="47"/>
      <c r="AJ142" s="47"/>
      <c r="AK142" s="47"/>
    </row>
    <row r="143" spans="29:37" x14ac:dyDescent="0.2">
      <c r="AC143" s="47"/>
      <c r="AD143" s="47"/>
      <c r="AE143" s="47"/>
      <c r="AF143" s="47"/>
      <c r="AG143" s="47"/>
      <c r="AH143" s="47"/>
      <c r="AI143" s="47"/>
      <c r="AJ143" s="47"/>
      <c r="AK143" s="47"/>
    </row>
    <row r="144" spans="29:37" x14ac:dyDescent="0.2">
      <c r="AC144" s="47"/>
      <c r="AD144" s="47"/>
      <c r="AE144" s="47"/>
      <c r="AF144" s="47"/>
      <c r="AG144" s="47"/>
      <c r="AH144" s="47"/>
      <c r="AI144" s="47"/>
      <c r="AJ144" s="47"/>
      <c r="AK144" s="47"/>
    </row>
    <row r="145" spans="29:37" x14ac:dyDescent="0.2">
      <c r="AC145" s="47"/>
      <c r="AD145" s="47"/>
      <c r="AE145" s="47"/>
      <c r="AF145" s="47"/>
      <c r="AG145" s="47"/>
      <c r="AH145" s="47"/>
      <c r="AI145" s="47"/>
      <c r="AJ145" s="47"/>
      <c r="AK145" s="47"/>
    </row>
    <row r="146" spans="29:37" x14ac:dyDescent="0.2">
      <c r="AC146" s="47"/>
      <c r="AD146" s="47"/>
      <c r="AE146" s="47"/>
      <c r="AF146" s="47"/>
      <c r="AG146" s="47"/>
      <c r="AH146" s="47"/>
      <c r="AI146" s="47"/>
      <c r="AJ146" s="47"/>
      <c r="AK146" s="47"/>
    </row>
    <row r="147" spans="29:37" x14ac:dyDescent="0.2">
      <c r="AC147" s="47"/>
      <c r="AD147" s="47"/>
      <c r="AE147" s="47"/>
      <c r="AF147" s="47"/>
      <c r="AG147" s="47"/>
      <c r="AH147" s="47"/>
      <c r="AI147" s="47"/>
      <c r="AJ147" s="47"/>
      <c r="AK147" s="47"/>
    </row>
    <row r="148" spans="29:37" x14ac:dyDescent="0.2">
      <c r="AC148" s="47"/>
      <c r="AD148" s="47"/>
      <c r="AE148" s="47"/>
      <c r="AF148" s="47"/>
      <c r="AG148" s="47"/>
      <c r="AH148" s="47"/>
      <c r="AI148" s="47"/>
      <c r="AJ148" s="47"/>
      <c r="AK148" s="47"/>
    </row>
    <row r="149" spans="29:37" x14ac:dyDescent="0.2">
      <c r="AC149" s="47"/>
      <c r="AD149" s="47"/>
      <c r="AE149" s="47"/>
      <c r="AF149" s="47"/>
      <c r="AG149" s="47"/>
      <c r="AH149" s="47"/>
      <c r="AI149" s="47"/>
      <c r="AJ149" s="47"/>
      <c r="AK149" s="47"/>
    </row>
    <row r="150" spans="29:37" x14ac:dyDescent="0.2">
      <c r="AC150" s="47"/>
      <c r="AD150" s="47"/>
      <c r="AE150" s="47"/>
      <c r="AF150" s="47"/>
      <c r="AG150" s="47"/>
      <c r="AH150" s="47"/>
      <c r="AI150" s="47"/>
      <c r="AJ150" s="47"/>
      <c r="AK150" s="47"/>
    </row>
    <row r="151" spans="29:37" x14ac:dyDescent="0.2">
      <c r="AC151" s="47"/>
      <c r="AD151" s="47"/>
      <c r="AE151" s="47"/>
      <c r="AF151" s="47"/>
      <c r="AG151" s="47"/>
      <c r="AH151" s="47"/>
      <c r="AI151" s="47"/>
      <c r="AJ151" s="47"/>
      <c r="AK151" s="47"/>
    </row>
    <row r="152" spans="29:37" x14ac:dyDescent="0.2">
      <c r="AC152" s="47"/>
      <c r="AD152" s="47"/>
      <c r="AE152" s="47"/>
      <c r="AF152" s="47"/>
      <c r="AG152" s="47"/>
      <c r="AH152" s="47"/>
      <c r="AI152" s="47"/>
      <c r="AJ152" s="47"/>
      <c r="AK152" s="47"/>
    </row>
    <row r="153" spans="29:37" x14ac:dyDescent="0.2">
      <c r="AC153" s="47"/>
      <c r="AD153" s="47"/>
      <c r="AE153" s="47"/>
      <c r="AF153" s="47"/>
      <c r="AG153" s="47"/>
      <c r="AH153" s="47"/>
      <c r="AI153" s="47"/>
      <c r="AJ153" s="47"/>
      <c r="AK153" s="47"/>
    </row>
    <row r="154" spans="29:37" x14ac:dyDescent="0.2">
      <c r="AC154" s="47"/>
      <c r="AD154" s="47"/>
      <c r="AE154" s="47"/>
      <c r="AF154" s="47"/>
      <c r="AG154" s="47"/>
      <c r="AH154" s="47"/>
      <c r="AI154" s="47"/>
      <c r="AJ154" s="47"/>
      <c r="AK154" s="47"/>
    </row>
    <row r="155" spans="29:37" x14ac:dyDescent="0.2">
      <c r="AC155" s="47"/>
      <c r="AD155" s="47"/>
      <c r="AE155" s="47"/>
      <c r="AF155" s="47"/>
      <c r="AG155" s="47"/>
      <c r="AH155" s="47"/>
      <c r="AI155" s="47"/>
      <c r="AJ155" s="47"/>
      <c r="AK155" s="47"/>
    </row>
    <row r="156" spans="29:37" x14ac:dyDescent="0.2">
      <c r="AC156" s="47"/>
      <c r="AD156" s="47"/>
      <c r="AE156" s="47"/>
      <c r="AF156" s="47"/>
      <c r="AG156" s="47"/>
      <c r="AH156" s="47"/>
      <c r="AI156" s="47"/>
      <c r="AJ156" s="47"/>
      <c r="AK156" s="47"/>
    </row>
    <row r="157" spans="29:37" x14ac:dyDescent="0.2">
      <c r="AC157" s="47"/>
      <c r="AD157" s="47"/>
      <c r="AE157" s="47"/>
      <c r="AF157" s="47"/>
      <c r="AG157" s="47"/>
      <c r="AH157" s="47"/>
      <c r="AI157" s="47"/>
      <c r="AJ157" s="47"/>
      <c r="AK157" s="47"/>
    </row>
    <row r="158" spans="29:37" x14ac:dyDescent="0.2">
      <c r="AC158" s="47"/>
      <c r="AD158" s="47"/>
      <c r="AE158" s="47"/>
      <c r="AF158" s="47"/>
      <c r="AG158" s="47"/>
      <c r="AH158" s="47"/>
      <c r="AI158" s="47"/>
      <c r="AJ158" s="47"/>
      <c r="AK158" s="47"/>
    </row>
    <row r="159" spans="29:37" x14ac:dyDescent="0.2">
      <c r="AC159" s="47"/>
      <c r="AD159" s="47"/>
      <c r="AE159" s="47"/>
      <c r="AF159" s="47"/>
      <c r="AG159" s="47"/>
      <c r="AH159" s="47"/>
      <c r="AI159" s="47"/>
      <c r="AJ159" s="47"/>
      <c r="AK159" s="47"/>
    </row>
    <row r="160" spans="29:37" x14ac:dyDescent="0.2">
      <c r="AC160" s="47"/>
      <c r="AD160" s="47"/>
      <c r="AE160" s="47"/>
      <c r="AF160" s="47"/>
      <c r="AG160" s="47"/>
      <c r="AH160" s="47"/>
      <c r="AI160" s="47"/>
      <c r="AJ160" s="47"/>
      <c r="AK160" s="47"/>
    </row>
    <row r="161" spans="29:37" x14ac:dyDescent="0.2">
      <c r="AC161" s="47"/>
      <c r="AD161" s="47"/>
      <c r="AE161" s="47"/>
      <c r="AF161" s="47"/>
      <c r="AG161" s="47"/>
      <c r="AH161" s="47"/>
      <c r="AI161" s="47"/>
      <c r="AJ161" s="47"/>
      <c r="AK161" s="47"/>
    </row>
    <row r="162" spans="29:37" x14ac:dyDescent="0.2">
      <c r="AC162" s="47"/>
      <c r="AD162" s="47"/>
      <c r="AE162" s="47"/>
      <c r="AF162" s="47"/>
      <c r="AG162" s="47"/>
      <c r="AH162" s="47"/>
      <c r="AI162" s="47"/>
      <c r="AJ162" s="47"/>
      <c r="AK162" s="47"/>
    </row>
    <row r="163" spans="29:37" x14ac:dyDescent="0.2">
      <c r="AC163" s="47"/>
      <c r="AD163" s="47"/>
      <c r="AE163" s="47"/>
      <c r="AF163" s="47"/>
      <c r="AG163" s="47"/>
      <c r="AH163" s="47"/>
      <c r="AI163" s="47"/>
      <c r="AJ163" s="47"/>
      <c r="AK163" s="47"/>
    </row>
    <row r="164" spans="29:37" x14ac:dyDescent="0.2">
      <c r="AC164" s="47"/>
      <c r="AD164" s="47"/>
      <c r="AE164" s="47"/>
      <c r="AF164" s="47"/>
      <c r="AG164" s="47"/>
      <c r="AH164" s="47"/>
      <c r="AI164" s="47"/>
      <c r="AJ164" s="47"/>
      <c r="AK164" s="47"/>
    </row>
    <row r="165" spans="29:37" x14ac:dyDescent="0.2">
      <c r="AC165" s="47"/>
      <c r="AD165" s="47"/>
      <c r="AE165" s="47"/>
      <c r="AF165" s="47"/>
      <c r="AG165" s="47"/>
      <c r="AH165" s="47"/>
      <c r="AI165" s="47"/>
      <c r="AJ165" s="47"/>
      <c r="AK165" s="47"/>
    </row>
    <row r="166" spans="29:37" x14ac:dyDescent="0.2">
      <c r="AC166" s="47"/>
      <c r="AD166" s="47"/>
      <c r="AE166" s="47"/>
      <c r="AF166" s="47"/>
      <c r="AG166" s="47"/>
      <c r="AH166" s="47"/>
      <c r="AI166" s="47"/>
      <c r="AJ166" s="47"/>
      <c r="AK166" s="47"/>
    </row>
    <row r="167" spans="29:37" x14ac:dyDescent="0.2">
      <c r="AC167" s="47"/>
      <c r="AD167" s="47"/>
      <c r="AE167" s="47"/>
      <c r="AF167" s="47"/>
      <c r="AG167" s="47"/>
      <c r="AH167" s="47"/>
      <c r="AI167" s="47"/>
      <c r="AJ167" s="47"/>
      <c r="AK167" s="47"/>
    </row>
    <row r="168" spans="29:37" x14ac:dyDescent="0.2">
      <c r="AC168" s="47"/>
      <c r="AD168" s="47"/>
      <c r="AE168" s="47"/>
      <c r="AF168" s="47"/>
      <c r="AG168" s="47"/>
      <c r="AH168" s="47"/>
      <c r="AI168" s="47"/>
      <c r="AJ168" s="47"/>
      <c r="AK168" s="47"/>
    </row>
    <row r="169" spans="29:37" x14ac:dyDescent="0.2">
      <c r="AC169" s="47"/>
      <c r="AD169" s="47"/>
      <c r="AE169" s="47"/>
      <c r="AF169" s="47"/>
      <c r="AG169" s="47"/>
      <c r="AH169" s="47"/>
      <c r="AI169" s="47"/>
      <c r="AJ169" s="47"/>
      <c r="AK169" s="47"/>
    </row>
    <row r="170" spans="29:37" x14ac:dyDescent="0.2">
      <c r="AC170" s="47"/>
      <c r="AD170" s="47"/>
      <c r="AE170" s="47"/>
      <c r="AF170" s="47"/>
      <c r="AG170" s="47"/>
      <c r="AH170" s="47"/>
      <c r="AI170" s="47"/>
      <c r="AJ170" s="47"/>
      <c r="AK170" s="47"/>
    </row>
    <row r="171" spans="29:37" x14ac:dyDescent="0.2">
      <c r="AC171" s="47"/>
      <c r="AD171" s="47"/>
      <c r="AE171" s="47"/>
      <c r="AF171" s="47"/>
      <c r="AG171" s="47"/>
      <c r="AH171" s="47"/>
      <c r="AI171" s="47"/>
      <c r="AJ171" s="47"/>
      <c r="AK171" s="47"/>
    </row>
    <row r="172" spans="29:37" x14ac:dyDescent="0.2">
      <c r="AC172" s="47"/>
      <c r="AD172" s="47"/>
      <c r="AE172" s="47"/>
      <c r="AF172" s="47"/>
      <c r="AG172" s="47"/>
      <c r="AH172" s="47"/>
      <c r="AI172" s="47"/>
      <c r="AJ172" s="47"/>
      <c r="AK172" s="47"/>
    </row>
    <row r="173" spans="29:37" x14ac:dyDescent="0.2">
      <c r="AC173" s="47"/>
      <c r="AD173" s="47"/>
      <c r="AE173" s="47"/>
      <c r="AF173" s="47"/>
      <c r="AG173" s="47"/>
      <c r="AH173" s="47"/>
      <c r="AI173" s="47"/>
      <c r="AJ173" s="47"/>
      <c r="AK173" s="47"/>
    </row>
    <row r="174" spans="29:37" x14ac:dyDescent="0.2">
      <c r="AC174" s="47"/>
      <c r="AD174" s="47"/>
      <c r="AE174" s="47"/>
      <c r="AF174" s="47"/>
      <c r="AG174" s="47"/>
      <c r="AH174" s="47"/>
      <c r="AI174" s="47"/>
      <c r="AJ174" s="47"/>
      <c r="AK174" s="47"/>
    </row>
    <row r="175" spans="29:37" x14ac:dyDescent="0.2">
      <c r="AC175" s="47"/>
      <c r="AD175" s="47"/>
      <c r="AE175" s="47"/>
      <c r="AF175" s="47"/>
      <c r="AG175" s="47"/>
      <c r="AH175" s="47"/>
      <c r="AI175" s="47"/>
      <c r="AJ175" s="47"/>
      <c r="AK175" s="47"/>
    </row>
    <row r="176" spans="29:37" x14ac:dyDescent="0.2">
      <c r="AC176" s="47"/>
      <c r="AD176" s="47"/>
      <c r="AE176" s="47"/>
      <c r="AF176" s="47"/>
      <c r="AG176" s="47"/>
      <c r="AH176" s="47"/>
      <c r="AI176" s="47"/>
      <c r="AJ176" s="47"/>
      <c r="AK176" s="47"/>
    </row>
    <row r="177" spans="29:37" x14ac:dyDescent="0.2">
      <c r="AC177" s="47"/>
      <c r="AD177" s="47"/>
      <c r="AE177" s="47"/>
      <c r="AF177" s="47"/>
      <c r="AG177" s="47"/>
      <c r="AH177" s="47"/>
      <c r="AI177" s="47"/>
      <c r="AJ177" s="47"/>
      <c r="AK177" s="47"/>
    </row>
    <row r="178" spans="29:37" x14ac:dyDescent="0.2">
      <c r="AC178" s="47"/>
      <c r="AD178" s="47"/>
      <c r="AE178" s="47"/>
      <c r="AF178" s="47"/>
      <c r="AG178" s="47"/>
      <c r="AH178" s="47"/>
      <c r="AI178" s="47"/>
      <c r="AJ178" s="47"/>
      <c r="AK178" s="47"/>
    </row>
    <row r="179" spans="29:37" x14ac:dyDescent="0.2">
      <c r="AC179" s="47"/>
      <c r="AD179" s="47"/>
      <c r="AE179" s="47"/>
      <c r="AF179" s="47"/>
      <c r="AG179" s="47"/>
      <c r="AH179" s="47"/>
      <c r="AI179" s="47"/>
      <c r="AJ179" s="47"/>
      <c r="AK179" s="47"/>
    </row>
    <row r="180" spans="29:37" x14ac:dyDescent="0.2">
      <c r="AC180" s="47"/>
      <c r="AD180" s="47"/>
      <c r="AE180" s="47"/>
      <c r="AF180" s="47"/>
      <c r="AG180" s="47"/>
      <c r="AH180" s="47"/>
      <c r="AI180" s="47"/>
      <c r="AJ180" s="47"/>
      <c r="AK180" s="47"/>
    </row>
    <row r="181" spans="29:37" x14ac:dyDescent="0.2">
      <c r="AC181" s="47"/>
      <c r="AD181" s="47"/>
      <c r="AE181" s="47"/>
      <c r="AF181" s="47"/>
      <c r="AG181" s="47"/>
      <c r="AH181" s="47"/>
      <c r="AI181" s="47"/>
      <c r="AJ181" s="47"/>
      <c r="AK181" s="47"/>
    </row>
    <row r="182" spans="29:37" x14ac:dyDescent="0.2">
      <c r="AC182" s="47"/>
      <c r="AD182" s="47"/>
      <c r="AE182" s="47"/>
      <c r="AF182" s="47"/>
      <c r="AG182" s="47"/>
      <c r="AH182" s="47"/>
      <c r="AI182" s="47"/>
      <c r="AJ182" s="47"/>
      <c r="AK182" s="47"/>
    </row>
    <row r="183" spans="29:37" x14ac:dyDescent="0.2">
      <c r="AC183" s="47"/>
      <c r="AD183" s="47"/>
      <c r="AE183" s="47"/>
      <c r="AF183" s="47"/>
      <c r="AG183" s="47"/>
      <c r="AH183" s="47"/>
      <c r="AI183" s="47"/>
      <c r="AJ183" s="47"/>
      <c r="AK183" s="47"/>
    </row>
    <row r="184" spans="29:37" x14ac:dyDescent="0.2">
      <c r="AC184" s="47"/>
      <c r="AD184" s="47"/>
      <c r="AE184" s="47"/>
      <c r="AF184" s="47"/>
      <c r="AG184" s="47"/>
      <c r="AH184" s="47"/>
      <c r="AI184" s="47"/>
      <c r="AJ184" s="47"/>
      <c r="AK184" s="47"/>
    </row>
    <row r="185" spans="29:37" x14ac:dyDescent="0.2">
      <c r="AC185" s="47"/>
      <c r="AD185" s="47"/>
      <c r="AE185" s="47"/>
      <c r="AF185" s="47"/>
      <c r="AG185" s="47"/>
      <c r="AH185" s="47"/>
      <c r="AI185" s="47"/>
      <c r="AJ185" s="47"/>
      <c r="AK185" s="47"/>
    </row>
  </sheetData>
  <sheetProtection algorithmName="SHA-512" hashValue="+Q0SsTCmIIKQVA7j2IBuS8VnZhUF9VHAmWm4AvxSDFl3c+rB4AHxqWf8OSRB6SyecTwKykNTK5egPucJ+LkKPg==" saltValue="GiZJTR3FOS/MWIsJpOOQbA==" spinCount="100000" sheet="1" objects="1" scenarios="1"/>
  <mergeCells count="20">
    <mergeCell ref="O14:O16"/>
    <mergeCell ref="P14:P16"/>
    <mergeCell ref="Q14:Q16"/>
    <mergeCell ref="R14:R16"/>
    <mergeCell ref="S14:S16"/>
    <mergeCell ref="C8:G8"/>
    <mergeCell ref="C10:G10"/>
    <mergeCell ref="B14:B16"/>
    <mergeCell ref="C14:C16"/>
    <mergeCell ref="M14:M16"/>
    <mergeCell ref="D15:D16"/>
    <mergeCell ref="E15:E16"/>
    <mergeCell ref="F15:F16"/>
    <mergeCell ref="G15:G16"/>
    <mergeCell ref="H15:H16"/>
    <mergeCell ref="N14:N16"/>
    <mergeCell ref="I15:I16"/>
    <mergeCell ref="J15:J16"/>
    <mergeCell ref="K15:K16"/>
    <mergeCell ref="L15:L16"/>
  </mergeCells>
  <conditionalFormatting sqref="B17:S17">
    <cfRule type="expression" dxfId="774" priority="93">
      <formula>$B$17="FERIADO"</formula>
    </cfRule>
    <cfRule type="expression" dxfId="773" priority="62">
      <formula>$B$17="TERÇA-FEIRA"</formula>
    </cfRule>
    <cfRule type="expression" dxfId="772" priority="61">
      <formula>$B$17="QUINTA-FEIRA"</formula>
    </cfRule>
    <cfRule type="expression" dxfId="771" priority="154">
      <formula>$B$17="SÁBADO"</formula>
    </cfRule>
    <cfRule type="expression" dxfId="770" priority="124">
      <formula>$B$17="DOMINGO"</formula>
    </cfRule>
  </conditionalFormatting>
  <conditionalFormatting sqref="B18:S18">
    <cfRule type="expression" dxfId="769" priority="123">
      <formula>$B$18="DOMINGO"</formula>
    </cfRule>
    <cfRule type="expression" dxfId="768" priority="92">
      <formula>$B$18="FERIADO"</formula>
    </cfRule>
    <cfRule type="expression" dxfId="767" priority="60">
      <formula>$B$18="TERÇA-FEIRA"</formula>
    </cfRule>
    <cfRule type="expression" dxfId="766" priority="59">
      <formula>$B$18="QUINTA-FEIRA"</formula>
    </cfRule>
    <cfRule type="expression" dxfId="765" priority="153">
      <formula>$B$18="SÁBADO"</formula>
    </cfRule>
  </conditionalFormatting>
  <conditionalFormatting sqref="B19:S19">
    <cfRule type="expression" dxfId="764" priority="58">
      <formula>$B$19="TERÇA-FEIRA"</formula>
    </cfRule>
    <cfRule type="expression" dxfId="763" priority="122">
      <formula>$B$19="DOMINGO"</formula>
    </cfRule>
    <cfRule type="expression" dxfId="762" priority="57">
      <formula>$B$19="QUINTA-FEIRA"</formula>
    </cfRule>
    <cfRule type="expression" dxfId="761" priority="91">
      <formula>$B$19="FERIADO"</formula>
    </cfRule>
    <cfRule type="expression" dxfId="760" priority="152">
      <formula>$B$19="SÁBADO"</formula>
    </cfRule>
  </conditionalFormatting>
  <conditionalFormatting sqref="B20:S20">
    <cfRule type="expression" dxfId="759" priority="63">
      <formula>$B$20="FERIADO"</formula>
    </cfRule>
    <cfRule type="expression" dxfId="758" priority="121">
      <formula>$B$20="DOMINGO"</formula>
    </cfRule>
    <cfRule type="expression" dxfId="757" priority="56">
      <formula>$B$20="TERÇA-FEIRA"</formula>
    </cfRule>
    <cfRule type="expression" dxfId="756" priority="55">
      <formula>$B$20="QUINTA-FEIRA"</formula>
    </cfRule>
    <cfRule type="expression" dxfId="755" priority="151">
      <formula>$B$20="SÁBADO"</formula>
    </cfRule>
  </conditionalFormatting>
  <conditionalFormatting sqref="B21:S21">
    <cfRule type="expression" dxfId="754" priority="53">
      <formula>$B$21="QUINTA-FEIRA"</formula>
    </cfRule>
    <cfRule type="expression" dxfId="753" priority="120">
      <formula>$B$21="DOMINGO"</formula>
    </cfRule>
    <cfRule type="expression" dxfId="752" priority="54">
      <formula>$B$21="TERÇA-FEIRA"</formula>
    </cfRule>
    <cfRule type="expression" dxfId="751" priority="90">
      <formula>$B$21="FERIADO"</formula>
    </cfRule>
    <cfRule type="expression" dxfId="750" priority="150">
      <formula>$B$21="SÁBADO"</formula>
    </cfRule>
  </conditionalFormatting>
  <conditionalFormatting sqref="B22:S22">
    <cfRule type="expression" dxfId="749" priority="51">
      <formula>$B$22="QUINTA-FEIRA"</formula>
    </cfRule>
    <cfRule type="expression" dxfId="748" priority="52">
      <formula>$B$22="TERÇA-FEIRA"</formula>
    </cfRule>
    <cfRule type="expression" dxfId="747" priority="119">
      <formula>$B$22="DOMINGO"</formula>
    </cfRule>
    <cfRule type="expression" dxfId="746" priority="155">
      <formula>$B$22="SÁBADO"</formula>
    </cfRule>
    <cfRule type="expression" dxfId="745" priority="89">
      <formula>$B$22="FERIADO"</formula>
    </cfRule>
  </conditionalFormatting>
  <conditionalFormatting sqref="B23:S23">
    <cfRule type="expression" dxfId="744" priority="88">
      <formula>$B$23="FERIADO"</formula>
    </cfRule>
    <cfRule type="expression" dxfId="743" priority="49">
      <formula>$B$23="QUINTA-FEIRA"</formula>
    </cfRule>
    <cfRule type="expression" dxfId="742" priority="149">
      <formula>$B$23="SÁBADO"</formula>
    </cfRule>
    <cfRule type="expression" dxfId="741" priority="118">
      <formula>$B$23="DOMINGO"</formula>
    </cfRule>
    <cfRule type="expression" dxfId="740" priority="50">
      <formula>$B$23="TERÇA-FEIRA"</formula>
    </cfRule>
  </conditionalFormatting>
  <conditionalFormatting sqref="B24:S24">
    <cfRule type="expression" dxfId="739" priority="87">
      <formula>$B$24="FERIADO"</formula>
    </cfRule>
    <cfRule type="expression" dxfId="738" priority="148">
      <formula>$B$24="SÁBADO"</formula>
    </cfRule>
    <cfRule type="expression" dxfId="737" priority="117">
      <formula>$B$24="DOMINGO"</formula>
    </cfRule>
    <cfRule type="expression" dxfId="736" priority="48">
      <formula>$B$24="TERÇA-FEIRA"</formula>
    </cfRule>
    <cfRule type="expression" dxfId="735" priority="47">
      <formula>$B$24="QUINTA-FEIRA"</formula>
    </cfRule>
  </conditionalFormatting>
  <conditionalFormatting sqref="B25:S25">
    <cfRule type="expression" dxfId="734" priority="46">
      <formula>$B$25="TERÇA-FEIRA"</formula>
    </cfRule>
    <cfRule type="expression" dxfId="733" priority="45">
      <formula>$B$25="QUINTA-FEIRA"</formula>
    </cfRule>
    <cfRule type="expression" dxfId="732" priority="116">
      <formula>$B$25="DOMINGO"</formula>
    </cfRule>
    <cfRule type="expression" dxfId="731" priority="147">
      <formula>$B$25="SÁBADO"</formula>
    </cfRule>
    <cfRule type="expression" dxfId="730" priority="86">
      <formula>$B$25="FERIADO"</formula>
    </cfRule>
  </conditionalFormatting>
  <conditionalFormatting sqref="B26:S26">
    <cfRule type="expression" dxfId="729" priority="115">
      <formula>$B$26="DOMINGO"</formula>
    </cfRule>
    <cfRule type="expression" dxfId="728" priority="146">
      <formula>$B$26="SÁBADO"</formula>
    </cfRule>
    <cfRule type="expression" dxfId="727" priority="85">
      <formula>$B$26="FERIADO"</formula>
    </cfRule>
    <cfRule type="expression" dxfId="726" priority="43">
      <formula>$B$26="QUINTA-FEIRA"</formula>
    </cfRule>
    <cfRule type="expression" dxfId="725" priority="44">
      <formula>$B$26="TERÇA-FEIRA"</formula>
    </cfRule>
  </conditionalFormatting>
  <conditionalFormatting sqref="B27:S27">
    <cfRule type="expression" dxfId="724" priority="42">
      <formula>$B$27="TERÇA-FEIRA"</formula>
    </cfRule>
    <cfRule type="expression" dxfId="723" priority="145">
      <formula>$B$27="SÁBADO"</formula>
    </cfRule>
    <cfRule type="expression" dxfId="722" priority="114">
      <formula>$B$27="DOMINGO"</formula>
    </cfRule>
    <cfRule type="expression" dxfId="721" priority="41">
      <formula>$B$27="QUINTA-FEIRA"</formula>
    </cfRule>
    <cfRule type="expression" dxfId="720" priority="84">
      <formula>$B$27="FERIADO"</formula>
    </cfRule>
  </conditionalFormatting>
  <conditionalFormatting sqref="B28:S28">
    <cfRule type="expression" dxfId="719" priority="113">
      <formula>$B$28="DOMINGO"</formula>
    </cfRule>
    <cfRule type="expression" dxfId="718" priority="144">
      <formula>$B$28="SÁBADO"</formula>
    </cfRule>
    <cfRule type="expression" dxfId="717" priority="40">
      <formula>$B$28="TERÇA-FEIRA"</formula>
    </cfRule>
    <cfRule type="expression" dxfId="716" priority="39">
      <formula>$B$28="QUINTA-FEIRA"</formula>
    </cfRule>
    <cfRule type="expression" dxfId="715" priority="83">
      <formula>$B$28="FERIADO"</formula>
    </cfRule>
  </conditionalFormatting>
  <conditionalFormatting sqref="B29:S29">
    <cfRule type="expression" dxfId="714" priority="112">
      <formula>$B$29="DOMINGO"</formula>
    </cfRule>
    <cfRule type="expression" dxfId="713" priority="143">
      <formula>$B$29="SÁBADO"</formula>
    </cfRule>
    <cfRule type="expression" dxfId="712" priority="38">
      <formula>$B$29="TERÇA-FEIRA"</formula>
    </cfRule>
    <cfRule type="expression" dxfId="711" priority="37">
      <formula>$B$29="QUINTA-FEIRA"</formula>
    </cfRule>
    <cfRule type="expression" dxfId="710" priority="82">
      <formula>$B$29="FERIADO"</formula>
    </cfRule>
  </conditionalFormatting>
  <conditionalFormatting sqref="B30:S30">
    <cfRule type="expression" dxfId="709" priority="111">
      <formula>$B$30="DOMINGO"</formula>
    </cfRule>
    <cfRule type="expression" dxfId="708" priority="142">
      <formula>$B$30="SÁBADO"</formula>
    </cfRule>
    <cfRule type="expression" dxfId="707" priority="36">
      <formula>$B$30="TERÇA-FEIRA"</formula>
    </cfRule>
    <cfRule type="expression" dxfId="706" priority="35">
      <formula>$B$30="QUINTA-FEIRA"</formula>
    </cfRule>
    <cfRule type="expression" dxfId="705" priority="81">
      <formula>$B$30="FERIADO"</formula>
    </cfRule>
  </conditionalFormatting>
  <conditionalFormatting sqref="B31:S31">
    <cfRule type="expression" dxfId="704" priority="141">
      <formula>$B$31="SÁBADO"</formula>
    </cfRule>
    <cfRule type="expression" dxfId="703" priority="34">
      <formula>$B$31="TERÇA-FEIRA"</formula>
    </cfRule>
    <cfRule type="expression" dxfId="702" priority="33">
      <formula>$B$31="QUINTA-FEIRA"</formula>
    </cfRule>
    <cfRule type="expression" dxfId="701" priority="80">
      <formula>$B$31="FERIADO"</formula>
    </cfRule>
    <cfRule type="expression" dxfId="700" priority="110">
      <formula>$B$31="DOMINGO"</formula>
    </cfRule>
  </conditionalFormatting>
  <conditionalFormatting sqref="B32:S32">
    <cfRule type="expression" dxfId="699" priority="140">
      <formula>$B$32="SÁBADO"</formula>
    </cfRule>
    <cfRule type="expression" dxfId="698" priority="32">
      <formula>$B$32="TERÇA-FEIRA"</formula>
    </cfRule>
    <cfRule type="expression" dxfId="697" priority="31">
      <formula>$B$32="QUINTA-FEIRA"</formula>
    </cfRule>
    <cfRule type="expression" dxfId="696" priority="79">
      <formula>$B$32="FERIADO"</formula>
    </cfRule>
    <cfRule type="expression" dxfId="695" priority="109">
      <formula>$B$32="DOMINGO"</formula>
    </cfRule>
  </conditionalFormatting>
  <conditionalFormatting sqref="B33:S33">
    <cfRule type="expression" dxfId="694" priority="29">
      <formula>$B$33="QUINTA-FEIRA"</formula>
    </cfRule>
    <cfRule type="expression" dxfId="693" priority="30">
      <formula>$B$33="TERÇA-FEIRA"</formula>
    </cfRule>
    <cfRule type="expression" dxfId="692" priority="78">
      <formula>$B$33="FERIADO"</formula>
    </cfRule>
    <cfRule type="expression" dxfId="691" priority="108">
      <formula>$B$33="DOMINGO"</formula>
    </cfRule>
    <cfRule type="expression" dxfId="690" priority="139">
      <formula>$B$33="SÁBADO"</formula>
    </cfRule>
  </conditionalFormatting>
  <conditionalFormatting sqref="B34:S34">
    <cfRule type="expression" dxfId="689" priority="138">
      <formula>$B$34="SÁBADO"</formula>
    </cfRule>
    <cfRule type="expression" dxfId="688" priority="107">
      <formula>$B$34="DOMINGO"</formula>
    </cfRule>
    <cfRule type="expression" dxfId="687" priority="77">
      <formula>$B$34="FERIADO"</formula>
    </cfRule>
    <cfRule type="expression" dxfId="686" priority="28">
      <formula>$B$34="TERÇA-FEIRA"</formula>
    </cfRule>
    <cfRule type="expression" dxfId="685" priority="27">
      <formula>$B$34="QUINTA-FEIRA"</formula>
    </cfRule>
  </conditionalFormatting>
  <conditionalFormatting sqref="B35:S35">
    <cfRule type="expression" dxfId="684" priority="76">
      <formula>$B$35="FERIADO"</formula>
    </cfRule>
    <cfRule type="expression" dxfId="683" priority="137">
      <formula>$B$35="SÁBADO"</formula>
    </cfRule>
    <cfRule type="expression" dxfId="682" priority="106">
      <formula>$B$35="DOMINGO"</formula>
    </cfRule>
    <cfRule type="expression" dxfId="681" priority="26">
      <formula>$B$35="TERÇA-FEIRA"</formula>
    </cfRule>
    <cfRule type="expression" dxfId="680" priority="25">
      <formula>$B$35="QUINTA-FEIRA"</formula>
    </cfRule>
  </conditionalFormatting>
  <conditionalFormatting sqref="B36:S36">
    <cfRule type="expression" dxfId="679" priority="75">
      <formula>$B$36="FERIADO"</formula>
    </cfRule>
    <cfRule type="expression" dxfId="678" priority="136">
      <formula>$B$36="SÁBADO"</formula>
    </cfRule>
    <cfRule type="expression" dxfId="677" priority="105">
      <formula>$B$36="DOMINGO"</formula>
    </cfRule>
    <cfRule type="expression" dxfId="676" priority="24">
      <formula>$B$36="TERÇA-FEIRA"</formula>
    </cfRule>
    <cfRule type="expression" dxfId="675" priority="23">
      <formula>$B$36="QUINTA-FEIRA"</formula>
    </cfRule>
  </conditionalFormatting>
  <conditionalFormatting sqref="B37:S37">
    <cfRule type="expression" dxfId="674" priority="21">
      <formula>$B$37="QUINTA-FEIRA"</formula>
    </cfRule>
    <cfRule type="expression" dxfId="673" priority="74">
      <formula>$B$37="FERIADO"</formula>
    </cfRule>
    <cfRule type="expression" dxfId="672" priority="135">
      <formula>$B$37="SÁBADO"</formula>
    </cfRule>
    <cfRule type="expression" dxfId="671" priority="104">
      <formula>$B$37="DOMINGO"</formula>
    </cfRule>
    <cfRule type="expression" dxfId="670" priority="22">
      <formula>$B$37="TERÇA-FEIRA"</formula>
    </cfRule>
  </conditionalFormatting>
  <conditionalFormatting sqref="B38:S38">
    <cfRule type="expression" dxfId="669" priority="19">
      <formula>$B$38="QUINTA-FEIRA"</formula>
    </cfRule>
    <cfRule type="expression" dxfId="668" priority="73">
      <formula>$B$38="FERIADO"</formula>
    </cfRule>
    <cfRule type="expression" dxfId="667" priority="20">
      <formula>$B$38="TERÇA-FEIRA"</formula>
    </cfRule>
    <cfRule type="expression" dxfId="666" priority="134">
      <formula>$B$38="SÁBADO"</formula>
    </cfRule>
    <cfRule type="expression" dxfId="665" priority="103">
      <formula>$B$38="DOMINGO"</formula>
    </cfRule>
  </conditionalFormatting>
  <conditionalFormatting sqref="B39:S39">
    <cfRule type="expression" dxfId="664" priority="102">
      <formula>$B$39="DOMINGO"</formula>
    </cfRule>
    <cfRule type="expression" dxfId="663" priority="18">
      <formula>$B$39="TERÇA-FEIRA"</formula>
    </cfRule>
    <cfRule type="expression" dxfId="662" priority="72">
      <formula>$B$39="FERIADO"</formula>
    </cfRule>
    <cfRule type="expression" dxfId="661" priority="17">
      <formula>$B$39="QUINTA-FEIRA"</formula>
    </cfRule>
    <cfRule type="expression" dxfId="660" priority="133">
      <formula>$B$39="SÁBADO"</formula>
    </cfRule>
  </conditionalFormatting>
  <conditionalFormatting sqref="B40:S40">
    <cfRule type="expression" dxfId="659" priority="15">
      <formula>$B$40="QUINTA-FEIRA"</formula>
    </cfRule>
    <cfRule type="expression" dxfId="658" priority="132">
      <formula>$B$40="SÁBADO"</formula>
    </cfRule>
    <cfRule type="expression" dxfId="657" priority="71">
      <formula>$B$40="FERIADO"</formula>
    </cfRule>
    <cfRule type="expression" dxfId="656" priority="101">
      <formula>$B$40="DOMINGO"</formula>
    </cfRule>
    <cfRule type="expression" dxfId="655" priority="16">
      <formula>$B$40="TERÇA-FEIRA"</formula>
    </cfRule>
  </conditionalFormatting>
  <conditionalFormatting sqref="B41:S41">
    <cfRule type="expression" dxfId="654" priority="131">
      <formula>$B$41="SÁBADO"</formula>
    </cfRule>
    <cfRule type="expression" dxfId="653" priority="14">
      <formula>$B$41="TERÇA-FEIRA"</formula>
    </cfRule>
    <cfRule type="expression" dxfId="652" priority="100">
      <formula>$B$41="DOMINGO"</formula>
    </cfRule>
    <cfRule type="expression" dxfId="651" priority="70">
      <formula>$B$41="FERIADO"</formula>
    </cfRule>
    <cfRule type="expression" dxfId="650" priority="13">
      <formula>$B$41="QUINTA-FEIRA"</formula>
    </cfRule>
  </conditionalFormatting>
  <conditionalFormatting sqref="B42:S42">
    <cfRule type="expression" dxfId="649" priority="69">
      <formula>$B$42="FERIADO"</formula>
    </cfRule>
    <cfRule type="expression" dxfId="648" priority="12">
      <formula>$B$42="TERÇA-FEIRA"</formula>
    </cfRule>
    <cfRule type="expression" dxfId="647" priority="130">
      <formula>$B$42="SÁBADO"</formula>
    </cfRule>
    <cfRule type="expression" dxfId="646" priority="11">
      <formula>$B$42="QUINTA-FEIRA"</formula>
    </cfRule>
    <cfRule type="expression" dxfId="645" priority="99">
      <formula>$B$42="DOMINGO"</formula>
    </cfRule>
  </conditionalFormatting>
  <conditionalFormatting sqref="B43:S43">
    <cfRule type="expression" dxfId="644" priority="68">
      <formula>$B$43="FERIADO"</formula>
    </cfRule>
    <cfRule type="expression" dxfId="643" priority="9">
      <formula>$B$43="QUINTA-FEIRA"</formula>
    </cfRule>
    <cfRule type="expression" dxfId="642" priority="10">
      <formula>$B$43="TERÇA-FEIRA"</formula>
    </cfRule>
    <cfRule type="expression" dxfId="641" priority="129">
      <formula>$B$43="SÁBADO"</formula>
    </cfRule>
    <cfRule type="expression" dxfId="640" priority="98">
      <formula>$B$43="DOMINGO"</formula>
    </cfRule>
  </conditionalFormatting>
  <conditionalFormatting sqref="B44:S44">
    <cfRule type="expression" dxfId="639" priority="67">
      <formula>$B$44="FERIADO"</formula>
    </cfRule>
    <cfRule type="expression" dxfId="638" priority="97">
      <formula>$B$44="DOMINGO"</formula>
    </cfRule>
    <cfRule type="expression" dxfId="637" priority="128">
      <formula>$B$44="SÁBADO"</formula>
    </cfRule>
    <cfRule type="expression" dxfId="636" priority="8">
      <formula>$B$44="TERÇA-FEIRA"</formula>
    </cfRule>
    <cfRule type="expression" dxfId="635" priority="7">
      <formula>$B$44="QUINTA-FEIRA"</formula>
    </cfRule>
  </conditionalFormatting>
  <conditionalFormatting sqref="B45:S45">
    <cfRule type="expression" dxfId="634" priority="6">
      <formula>$B$45="TERÇA-FEIRA"</formula>
    </cfRule>
    <cfRule type="expression" dxfId="633" priority="5">
      <formula>$B$45="QUINTA-FEIRA"</formula>
    </cfRule>
    <cfRule type="expression" dxfId="632" priority="127">
      <formula>$B$45="SÁBADO"</formula>
    </cfRule>
    <cfRule type="expression" dxfId="631" priority="66">
      <formula>$B$45="FERIADO"</formula>
    </cfRule>
    <cfRule type="expression" dxfId="630" priority="96">
      <formula>$B$45="DOMINGO"</formula>
    </cfRule>
  </conditionalFormatting>
  <conditionalFormatting sqref="B46:S46">
    <cfRule type="expression" dxfId="629" priority="95">
      <formula>$B$46="DOMINGO"</formula>
    </cfRule>
    <cfRule type="expression" dxfId="628" priority="3">
      <formula>$B$46="QUINTA-FEIRA"</formula>
    </cfRule>
    <cfRule type="expression" dxfId="627" priority="65">
      <formula>$B$46="FERIADO"</formula>
    </cfRule>
    <cfRule type="expression" dxfId="626" priority="126">
      <formula>$B$46="SÁBADO"</formula>
    </cfRule>
    <cfRule type="expression" dxfId="625" priority="4">
      <formula>$B$46="TERÇA-FEIRA"</formula>
    </cfRule>
  </conditionalFormatting>
  <conditionalFormatting sqref="B47:S47">
    <cfRule type="expression" dxfId="624" priority="125">
      <formula>$B$47="SÁBADO"</formula>
    </cfRule>
    <cfRule type="expression" dxfId="623" priority="2">
      <formula>$B$47="TERÇA-FEIRA"</formula>
    </cfRule>
    <cfRule type="expression" dxfId="622" priority="1">
      <formula>$B$47="QUINTA-FEIRA"</formula>
    </cfRule>
    <cfRule type="expression" dxfId="621" priority="64">
      <formula>$B$47="FERIADO"</formula>
    </cfRule>
    <cfRule type="expression" dxfId="620" priority="94">
      <formula>$B$47="DOMINGO"</formula>
    </cfRule>
  </conditionalFormatting>
  <pageMargins left="0.23622047244094488" right="0.23622047244094488" top="0.19685039370078741" bottom="0.19685039370078741" header="0.31496062992125984" footer="0.31496062992125984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DEA8D-32DC-4D11-BB46-D9FA944B7376}">
  <dimension ref="A2:AK185"/>
  <sheetViews>
    <sheetView showGridLines="0" topLeftCell="A6" zoomScaleNormal="100" workbookViewId="0">
      <selection activeCell="C8" sqref="C8:G8"/>
    </sheetView>
  </sheetViews>
  <sheetFormatPr defaultColWidth="9.140625" defaultRowHeight="11.25" x14ac:dyDescent="0.2"/>
  <cols>
    <col min="1" max="1" width="9.140625" style="6"/>
    <col min="2" max="2" width="14.5703125" style="5" customWidth="1"/>
    <col min="3" max="3" width="5.7109375" style="5" customWidth="1"/>
    <col min="4" max="5" width="8.7109375" style="8" customWidth="1"/>
    <col min="6" max="6" width="7.5703125" style="8" customWidth="1"/>
    <col min="7" max="8" width="8.7109375" style="8" customWidth="1"/>
    <col min="9" max="9" width="10" style="6" customWidth="1"/>
    <col min="10" max="12" width="9.85546875" style="6" customWidth="1"/>
    <col min="13" max="13" width="10.5703125" style="6" customWidth="1"/>
    <col min="14" max="14" width="9.42578125" style="6" customWidth="1"/>
    <col min="15" max="15" width="14.28515625" style="6" customWidth="1"/>
    <col min="16" max="16" width="13.85546875" style="6" customWidth="1"/>
    <col min="17" max="18" width="9.5703125" style="6" customWidth="1"/>
    <col min="19" max="19" width="8.7109375" style="6" customWidth="1"/>
    <col min="20" max="20" width="4.85546875" style="84" bestFit="1" customWidth="1"/>
    <col min="21" max="21" width="3.28515625" style="84" customWidth="1"/>
    <col min="22" max="22" width="22.85546875" style="53" customWidth="1"/>
    <col min="23" max="23" width="15.5703125" style="84" customWidth="1"/>
    <col min="24" max="24" width="22.85546875" style="84" customWidth="1"/>
    <col min="25" max="25" width="14" style="53" customWidth="1"/>
    <col min="26" max="26" width="9.140625" style="53"/>
    <col min="27" max="27" width="11.28515625" style="53" customWidth="1"/>
    <col min="28" max="28" width="9.140625" style="53"/>
    <col min="29" max="16384" width="9.140625" style="6"/>
  </cols>
  <sheetData>
    <row r="2" spans="2:37" ht="13.5" customHeight="1" x14ac:dyDescent="0.2"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11"/>
      <c r="U2" s="11"/>
      <c r="V2" s="11"/>
      <c r="W2" s="11"/>
      <c r="X2" s="11"/>
      <c r="Y2" s="11"/>
    </row>
    <row r="3" spans="2:37" ht="13.5" customHeight="1" x14ac:dyDescent="0.2">
      <c r="C3" s="58" t="s">
        <v>20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7"/>
      <c r="S3" s="57"/>
      <c r="T3" s="12"/>
      <c r="U3" s="12"/>
      <c r="V3" s="11"/>
      <c r="W3" s="11"/>
      <c r="X3" s="11"/>
      <c r="Y3" s="11"/>
    </row>
    <row r="4" spans="2:37" ht="13.5" customHeight="1" x14ac:dyDescent="0.2">
      <c r="C4" s="14"/>
      <c r="D4" s="14"/>
      <c r="E4" s="10"/>
      <c r="F4" s="24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3"/>
      <c r="S4" s="13"/>
      <c r="T4" s="68"/>
      <c r="U4" s="68"/>
      <c r="V4" s="11"/>
      <c r="W4" s="12"/>
      <c r="X4" s="11"/>
      <c r="Y4" s="11"/>
    </row>
    <row r="5" spans="2:37" ht="13.5" customHeight="1" x14ac:dyDescent="0.2">
      <c r="C5" s="14"/>
      <c r="D5" s="14"/>
      <c r="E5" s="10"/>
      <c r="F5" s="24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3"/>
      <c r="S5" s="13"/>
      <c r="T5" s="68"/>
      <c r="U5" s="68"/>
      <c r="V5" s="11"/>
      <c r="W5" s="12"/>
      <c r="X5" s="11"/>
      <c r="Y5" s="11"/>
    </row>
    <row r="6" spans="2:37" ht="13.5" customHeight="1" x14ac:dyDescent="0.2">
      <c r="C6" s="14"/>
      <c r="D6" s="14"/>
      <c r="E6" s="10"/>
      <c r="F6" s="24"/>
      <c r="G6" s="10"/>
      <c r="H6" s="10"/>
      <c r="I6" s="89"/>
      <c r="J6" s="89"/>
      <c r="K6" s="89"/>
      <c r="L6" s="89"/>
      <c r="M6" s="10"/>
      <c r="N6" s="10"/>
      <c r="O6" s="10"/>
      <c r="P6" s="10"/>
      <c r="Q6" s="10"/>
      <c r="R6" s="13"/>
      <c r="S6" s="13"/>
      <c r="T6" s="68"/>
      <c r="U6" s="68"/>
      <c r="V6" s="11"/>
      <c r="W6" s="12"/>
      <c r="X6" s="11"/>
      <c r="Y6" s="11"/>
    </row>
    <row r="7" spans="2:37" ht="13.5" customHeight="1" x14ac:dyDescent="0.2">
      <c r="C7" s="14"/>
      <c r="D7" s="14"/>
      <c r="E7" s="10"/>
      <c r="F7" s="2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3"/>
      <c r="S7" s="13"/>
      <c r="T7" s="68"/>
      <c r="U7" s="68"/>
      <c r="V7" s="11"/>
      <c r="W7" s="12"/>
      <c r="X7" s="11"/>
      <c r="Y7" s="11"/>
    </row>
    <row r="8" spans="2:37" ht="13.5" customHeight="1" x14ac:dyDescent="0.2">
      <c r="B8" s="90" t="s">
        <v>35</v>
      </c>
      <c r="C8" s="94"/>
      <c r="D8" s="94"/>
      <c r="E8" s="94"/>
      <c r="F8" s="94"/>
      <c r="G8" s="94"/>
      <c r="H8" s="46"/>
      <c r="I8" s="46"/>
      <c r="O8" s="23"/>
      <c r="R8" s="15"/>
      <c r="S8" s="15"/>
      <c r="T8" s="68"/>
      <c r="U8" s="68"/>
      <c r="V8" s="11"/>
      <c r="Y8" s="11"/>
    </row>
    <row r="9" spans="2:37" ht="6.75" customHeight="1" x14ac:dyDescent="0.2">
      <c r="B9" s="90"/>
      <c r="C9" s="56"/>
      <c r="D9" s="56"/>
      <c r="E9" s="56"/>
      <c r="F9" s="56"/>
      <c r="G9" s="56"/>
      <c r="H9" s="46"/>
      <c r="I9" s="46"/>
      <c r="O9" s="23"/>
      <c r="R9" s="15"/>
      <c r="S9" s="15"/>
      <c r="T9" s="68"/>
      <c r="U9" s="68"/>
      <c r="V9" s="11"/>
      <c r="Y9" s="11"/>
    </row>
    <row r="10" spans="2:37" ht="13.5" customHeight="1" x14ac:dyDescent="0.2">
      <c r="B10" s="90" t="s">
        <v>36</v>
      </c>
      <c r="C10" s="94"/>
      <c r="D10" s="94"/>
      <c r="E10" s="94"/>
      <c r="F10" s="94"/>
      <c r="G10" s="94"/>
      <c r="H10" s="46"/>
      <c r="K10" s="91" t="s">
        <v>29</v>
      </c>
      <c r="L10" s="92"/>
      <c r="M10" s="92"/>
      <c r="N10" s="92"/>
      <c r="O10" s="92"/>
      <c r="P10" s="92"/>
      <c r="Q10" s="92"/>
      <c r="R10" s="92"/>
      <c r="S10" s="92"/>
      <c r="T10" s="68"/>
      <c r="U10" s="68"/>
      <c r="V10" s="11"/>
      <c r="W10" s="11"/>
      <c r="X10" s="11"/>
      <c r="Y10" s="11"/>
    </row>
    <row r="11" spans="2:37" ht="6.75" customHeight="1" x14ac:dyDescent="0.2">
      <c r="B11" s="90"/>
      <c r="C11" s="56"/>
      <c r="D11" s="56"/>
      <c r="E11" s="56"/>
      <c r="F11" s="55"/>
      <c r="G11" s="23"/>
      <c r="H11" s="46"/>
      <c r="I11" s="46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68"/>
      <c r="U11" s="68"/>
      <c r="V11" s="11"/>
      <c r="W11" s="11"/>
      <c r="X11" s="11"/>
      <c r="Y11" s="11"/>
    </row>
    <row r="12" spans="2:37" ht="13.5" customHeight="1" x14ac:dyDescent="0.2">
      <c r="B12" s="90" t="s">
        <v>37</v>
      </c>
      <c r="C12" s="54" t="s">
        <v>48</v>
      </c>
      <c r="F12" s="54"/>
      <c r="G12" s="54"/>
      <c r="H12" s="54"/>
      <c r="I12" s="54"/>
      <c r="J12" s="54"/>
      <c r="K12" s="54"/>
      <c r="L12" s="54"/>
      <c r="M12" s="54"/>
      <c r="N12" s="54"/>
      <c r="O12" s="54"/>
      <c r="R12" s="15"/>
      <c r="S12" s="15"/>
      <c r="T12" s="68"/>
      <c r="U12" s="68"/>
      <c r="V12" s="11"/>
      <c r="W12" s="11"/>
      <c r="X12" s="11"/>
      <c r="Y12" s="11"/>
      <c r="AC12" s="47"/>
      <c r="AD12" s="47"/>
      <c r="AE12" s="47"/>
      <c r="AF12" s="47"/>
      <c r="AG12" s="47"/>
      <c r="AH12" s="47"/>
      <c r="AI12" s="47"/>
      <c r="AJ12" s="47"/>
      <c r="AK12" s="47"/>
    </row>
    <row r="13" spans="2:37" ht="13.5" customHeight="1" thickBot="1" x14ac:dyDescent="0.25">
      <c r="B13" s="68"/>
      <c r="C13" s="68"/>
      <c r="D13" s="69"/>
      <c r="E13" s="68"/>
      <c r="F13" s="70"/>
      <c r="G13" s="68"/>
      <c r="H13" s="68"/>
      <c r="I13" s="71">
        <v>0</v>
      </c>
      <c r="J13" s="69"/>
      <c r="K13" s="69"/>
      <c r="L13" s="69"/>
      <c r="M13" s="72">
        <v>4.0972222222222222E-2</v>
      </c>
      <c r="N13" s="73">
        <v>4.1666666666666664E-2</v>
      </c>
      <c r="O13" s="11"/>
      <c r="P13" s="72">
        <v>8.3333333333333329E-2</v>
      </c>
      <c r="Q13" s="73">
        <v>0.25</v>
      </c>
      <c r="R13" s="69">
        <v>0.33263888888888887</v>
      </c>
      <c r="S13" s="69">
        <v>0.33333333333333331</v>
      </c>
      <c r="T13" s="68"/>
      <c r="U13" s="68"/>
      <c r="V13" s="11"/>
      <c r="W13" s="11"/>
      <c r="X13" s="11"/>
      <c r="Y13" s="11"/>
      <c r="AC13" s="47"/>
      <c r="AD13" s="47"/>
      <c r="AE13" s="47"/>
      <c r="AF13" s="47"/>
      <c r="AG13" s="47"/>
      <c r="AH13" s="47"/>
      <c r="AI13" s="47"/>
      <c r="AJ13" s="47"/>
      <c r="AK13" s="47"/>
    </row>
    <row r="14" spans="2:37" ht="13.5" customHeight="1" x14ac:dyDescent="0.2">
      <c r="B14" s="95" t="s">
        <v>28</v>
      </c>
      <c r="C14" s="103" t="s">
        <v>0</v>
      </c>
      <c r="D14" s="62" t="s">
        <v>1</v>
      </c>
      <c r="E14" s="63"/>
      <c r="F14" s="65"/>
      <c r="G14" s="62" t="s">
        <v>2</v>
      </c>
      <c r="H14" s="63"/>
      <c r="I14" s="64"/>
      <c r="J14" s="62" t="s">
        <v>33</v>
      </c>
      <c r="K14" s="63"/>
      <c r="L14" s="64"/>
      <c r="M14" s="119" t="s">
        <v>17</v>
      </c>
      <c r="N14" s="117" t="s">
        <v>3</v>
      </c>
      <c r="O14" s="125" t="s">
        <v>22</v>
      </c>
      <c r="P14" s="128" t="s">
        <v>16</v>
      </c>
      <c r="Q14" s="122" t="s">
        <v>23</v>
      </c>
      <c r="R14" s="100" t="s">
        <v>21</v>
      </c>
      <c r="S14" s="106" t="s">
        <v>34</v>
      </c>
      <c r="T14" s="12"/>
      <c r="U14" s="12"/>
      <c r="V14" s="11"/>
      <c r="W14" s="11"/>
      <c r="X14" s="85"/>
      <c r="Y14" s="11"/>
      <c r="AC14" s="47"/>
      <c r="AD14" s="47"/>
      <c r="AE14" s="47"/>
      <c r="AF14" s="47"/>
      <c r="AG14" s="47"/>
      <c r="AH14" s="47"/>
      <c r="AI14" s="47"/>
      <c r="AJ14" s="47"/>
      <c r="AK14" s="47"/>
    </row>
    <row r="15" spans="2:37" ht="13.5" customHeight="1" x14ac:dyDescent="0.2">
      <c r="B15" s="96"/>
      <c r="C15" s="104"/>
      <c r="D15" s="109" t="s">
        <v>4</v>
      </c>
      <c r="E15" s="115" t="s">
        <v>5</v>
      </c>
      <c r="F15" s="111" t="s">
        <v>24</v>
      </c>
      <c r="G15" s="113" t="s">
        <v>4</v>
      </c>
      <c r="H15" s="115" t="s">
        <v>5</v>
      </c>
      <c r="I15" s="98" t="s">
        <v>24</v>
      </c>
      <c r="J15" s="113" t="s">
        <v>4</v>
      </c>
      <c r="K15" s="115" t="s">
        <v>5</v>
      </c>
      <c r="L15" s="98" t="s">
        <v>24</v>
      </c>
      <c r="M15" s="120"/>
      <c r="N15" s="118"/>
      <c r="O15" s="126"/>
      <c r="P15" s="129"/>
      <c r="Q15" s="123" t="s">
        <v>6</v>
      </c>
      <c r="R15" s="101"/>
      <c r="S15" s="107" t="s">
        <v>7</v>
      </c>
      <c r="T15" s="12"/>
      <c r="U15" s="12"/>
      <c r="V15" s="11"/>
      <c r="W15" s="11"/>
      <c r="X15" s="11"/>
      <c r="Y15" s="11"/>
      <c r="AC15" s="47"/>
      <c r="AD15" s="47"/>
      <c r="AE15" s="47"/>
      <c r="AF15" s="47"/>
      <c r="AG15" s="47"/>
      <c r="AH15" s="47"/>
      <c r="AI15" s="47"/>
      <c r="AJ15" s="47"/>
      <c r="AK15" s="47"/>
    </row>
    <row r="16" spans="2:37" ht="13.5" customHeight="1" thickBot="1" x14ac:dyDescent="0.25">
      <c r="B16" s="97"/>
      <c r="C16" s="105"/>
      <c r="D16" s="110"/>
      <c r="E16" s="116"/>
      <c r="F16" s="112"/>
      <c r="G16" s="114"/>
      <c r="H16" s="116"/>
      <c r="I16" s="99"/>
      <c r="J16" s="114"/>
      <c r="K16" s="116"/>
      <c r="L16" s="99"/>
      <c r="M16" s="121"/>
      <c r="N16" s="99"/>
      <c r="O16" s="127"/>
      <c r="P16" s="130"/>
      <c r="Q16" s="124" t="s">
        <v>8</v>
      </c>
      <c r="R16" s="102"/>
      <c r="S16" s="108"/>
      <c r="T16" s="12"/>
      <c r="U16" s="12"/>
      <c r="V16" s="12"/>
      <c r="W16" s="12"/>
      <c r="X16" s="12"/>
      <c r="Y16" s="11"/>
      <c r="AC16" s="47"/>
      <c r="AD16" s="47"/>
      <c r="AE16" s="47"/>
      <c r="AF16" s="47"/>
      <c r="AG16" s="47"/>
      <c r="AH16" s="47"/>
      <c r="AI16" s="47"/>
      <c r="AJ16" s="47"/>
      <c r="AK16" s="47"/>
    </row>
    <row r="17" spans="2:37" ht="13.5" customHeight="1" x14ac:dyDescent="0.2">
      <c r="B17" s="27" t="s">
        <v>11</v>
      </c>
      <c r="C17" s="49">
        <v>1</v>
      </c>
      <c r="D17" s="29">
        <v>0</v>
      </c>
      <c r="E17" s="30">
        <v>0</v>
      </c>
      <c r="F17" s="31">
        <f t="shared" ref="F17:F24" si="0">IF(E17&gt;D17,SUM(E17-D17),$I$13)</f>
        <v>0</v>
      </c>
      <c r="G17" s="29">
        <v>0</v>
      </c>
      <c r="H17" s="30">
        <v>0</v>
      </c>
      <c r="I17" s="32">
        <f t="shared" ref="I17:I32" si="1">IF(H17&gt;G17,SUM(H17-G17),$I$13)</f>
        <v>0</v>
      </c>
      <c r="J17" s="29">
        <v>0</v>
      </c>
      <c r="K17" s="30">
        <v>0</v>
      </c>
      <c r="L17" s="32">
        <f>IF(K17&gt;J17,SUM(K17-J17),$I$13)</f>
        <v>0</v>
      </c>
      <c r="M17" s="33">
        <f>IF(AND(E17&gt;$I$13,G17&gt;$I$13,H17&gt;$I$13,J17&gt;$I$13),(J17-H17)+(G17-E17),IF(AND(E17&gt;$I$13,G17&gt;$I$13),G17-E17,(IF(AND(H17&gt;0,J17&gt;0),J17-H17,$I$13))))</f>
        <v>0</v>
      </c>
      <c r="N17" s="34">
        <f>(E17-D17)+(H17-G17)+(K17-J17)</f>
        <v>0</v>
      </c>
      <c r="O17" s="66">
        <f t="shared" ref="O17:O47" si="2">IF(OR(B17="SÁBADO",B17="DOMINGO",B17="FERIADO"),$I$13,IF(N17&gt;=$S$13,$P$13,IF(AND(N17&lt;=$S$13,N17&gt;$Q$13),N17-$Q$13,$I$13)))</f>
        <v>0</v>
      </c>
      <c r="P17" s="32" t="str">
        <f>IF(T17&lt;=0,"0:00",N17-$S$13)</f>
        <v>0:00</v>
      </c>
      <c r="Q17" s="50" t="str">
        <f t="shared" ref="Q17:Q47" si="3">IF(B17="SÁBADO",N17,IF(B17="DOMINGO",N17,IF(B17="FERIADO",N17,P17)))</f>
        <v>0:00</v>
      </c>
      <c r="R17" s="51">
        <f t="shared" ref="R17:R47" si="4">IF(W17&lt;$I$13,$I$13,IF(AND(N17&gt;=$S$13,M17&lt;=$M$13),W17,Q17))</f>
        <v>0</v>
      </c>
      <c r="S17" s="35">
        <f>R17</f>
        <v>0</v>
      </c>
      <c r="T17" s="86">
        <f t="shared" ref="T17:T45" si="5">N17-$S$13</f>
        <v>-0.33333333333333331</v>
      </c>
      <c r="U17" s="86"/>
      <c r="V17" s="87">
        <f t="shared" ref="V17:V47" si="6">$Q$13-N17</f>
        <v>0.25</v>
      </c>
      <c r="W17" s="86">
        <f t="shared" ref="W17:W47" si="7">IF(AND(N17&gt;=$S$13,M17&gt;$M$13),Q17,Q17-($N$13-M17))</f>
        <v>-4.1666666666666664E-2</v>
      </c>
      <c r="X17" s="11"/>
      <c r="Y17" s="74">
        <f t="shared" ref="Y17:Y47" si="8">IF(G17&gt;0,G17-E17,$I$13)</f>
        <v>0</v>
      </c>
      <c r="Z17" s="74">
        <f t="shared" ref="Z17:Z47" si="9">IF(J17&gt;0,J17-H17,$I$13)</f>
        <v>0</v>
      </c>
      <c r="AA17" s="75">
        <f>Y17+Z17</f>
        <v>0</v>
      </c>
      <c r="AC17" s="47"/>
      <c r="AD17" s="47"/>
      <c r="AE17" s="47"/>
      <c r="AF17" s="47"/>
      <c r="AG17" s="47"/>
      <c r="AH17" s="47"/>
      <c r="AI17" s="47"/>
      <c r="AJ17" s="47"/>
      <c r="AK17" s="47"/>
    </row>
    <row r="18" spans="2:37" ht="13.5" customHeight="1" x14ac:dyDescent="0.2">
      <c r="B18" s="27" t="s">
        <v>12</v>
      </c>
      <c r="C18" s="28">
        <v>2</v>
      </c>
      <c r="D18" s="29">
        <v>0</v>
      </c>
      <c r="E18" s="30">
        <v>0</v>
      </c>
      <c r="F18" s="31">
        <f t="shared" si="0"/>
        <v>0</v>
      </c>
      <c r="G18" s="29">
        <v>0</v>
      </c>
      <c r="H18" s="30">
        <v>0</v>
      </c>
      <c r="I18" s="32">
        <f t="shared" si="1"/>
        <v>0</v>
      </c>
      <c r="J18" s="29">
        <v>0</v>
      </c>
      <c r="K18" s="30">
        <v>0</v>
      </c>
      <c r="L18" s="32">
        <f>IF(K18&gt;J18,SUM(K18-J18),$I$13)</f>
        <v>0</v>
      </c>
      <c r="M18" s="33">
        <f t="shared" ref="M18:M39" si="10">IF(AND(E18&gt;$I$13,G18&gt;$I$13,H18&gt;$I$13,J18&gt;$I$13),(J18-H18)+(G18-E18),IF(AND(E18&gt;$I$13,G18&gt;$I$13),G18-E18,(IF(AND(H18&gt;0,J18&gt;0),J18-H18,$I$13))))</f>
        <v>0</v>
      </c>
      <c r="N18" s="34">
        <f t="shared" ref="N18:N47" si="11">(E18-D18)+(H18-G18)+(K18-J18)</f>
        <v>0</v>
      </c>
      <c r="O18" s="34">
        <f t="shared" si="2"/>
        <v>0</v>
      </c>
      <c r="P18" s="32" t="str">
        <f t="shared" ref="P18:P47" si="12">IF(T18&lt;=0,"0:00",N18-$S$13)</f>
        <v>0:00</v>
      </c>
      <c r="Q18" s="34" t="str">
        <f t="shared" si="3"/>
        <v>0:00</v>
      </c>
      <c r="R18" s="32">
        <f t="shared" si="4"/>
        <v>0</v>
      </c>
      <c r="S18" s="35">
        <f t="shared" ref="S18:S47" si="13">R18</f>
        <v>0</v>
      </c>
      <c r="T18" s="86">
        <f t="shared" si="5"/>
        <v>-0.33333333333333331</v>
      </c>
      <c r="U18" s="86"/>
      <c r="V18" s="87">
        <f t="shared" si="6"/>
        <v>0.25</v>
      </c>
      <c r="W18" s="86">
        <f t="shared" si="7"/>
        <v>-4.1666666666666664E-2</v>
      </c>
      <c r="X18" s="86">
        <f t="shared" ref="X18:X47" si="14">IF(W18&lt;$I$13,$I$13,IF(AND(N18&gt;=$S$13,M18&gt;$M$13),W18,Q18))</f>
        <v>0</v>
      </c>
      <c r="Y18" s="74">
        <f t="shared" si="8"/>
        <v>0</v>
      </c>
      <c r="Z18" s="74">
        <f t="shared" si="9"/>
        <v>0</v>
      </c>
      <c r="AA18" s="75">
        <f t="shared" ref="AA18:AA47" si="15">Y18+Z18</f>
        <v>0</v>
      </c>
      <c r="AC18" s="47"/>
      <c r="AD18" s="47"/>
      <c r="AE18" s="47"/>
      <c r="AF18" s="47"/>
      <c r="AG18" s="47"/>
      <c r="AH18" s="47"/>
      <c r="AI18" s="47"/>
      <c r="AJ18" s="47"/>
      <c r="AK18" s="47"/>
    </row>
    <row r="19" spans="2:37" ht="13.5" customHeight="1" x14ac:dyDescent="0.2">
      <c r="B19" s="27" t="s">
        <v>13</v>
      </c>
      <c r="C19" s="28">
        <v>3</v>
      </c>
      <c r="D19" s="29">
        <v>0</v>
      </c>
      <c r="E19" s="30">
        <v>0</v>
      </c>
      <c r="F19" s="31">
        <f t="shared" si="0"/>
        <v>0</v>
      </c>
      <c r="G19" s="29">
        <v>0</v>
      </c>
      <c r="H19" s="30">
        <v>0</v>
      </c>
      <c r="I19" s="32">
        <f t="shared" si="1"/>
        <v>0</v>
      </c>
      <c r="J19" s="29">
        <v>0</v>
      </c>
      <c r="K19" s="30">
        <v>0</v>
      </c>
      <c r="L19" s="32">
        <f t="shared" ref="L19" si="16">IF(K19&gt;J19,SUM(K19-J19),$I$13)</f>
        <v>0</v>
      </c>
      <c r="M19" s="33">
        <f t="shared" si="10"/>
        <v>0</v>
      </c>
      <c r="N19" s="34">
        <f t="shared" si="11"/>
        <v>0</v>
      </c>
      <c r="O19" s="34">
        <f t="shared" si="2"/>
        <v>0</v>
      </c>
      <c r="P19" s="32" t="str">
        <f t="shared" si="12"/>
        <v>0:00</v>
      </c>
      <c r="Q19" s="34" t="str">
        <f t="shared" si="3"/>
        <v>0:00</v>
      </c>
      <c r="R19" s="32">
        <f t="shared" si="4"/>
        <v>0</v>
      </c>
      <c r="S19" s="35">
        <f t="shared" si="13"/>
        <v>0</v>
      </c>
      <c r="T19" s="86">
        <f t="shared" si="5"/>
        <v>-0.33333333333333331</v>
      </c>
      <c r="U19" s="86"/>
      <c r="V19" s="87">
        <f t="shared" si="6"/>
        <v>0.25</v>
      </c>
      <c r="W19" s="86">
        <f t="shared" si="7"/>
        <v>-4.1666666666666664E-2</v>
      </c>
      <c r="X19" s="86">
        <f t="shared" si="14"/>
        <v>0</v>
      </c>
      <c r="Y19" s="74">
        <f t="shared" si="8"/>
        <v>0</v>
      </c>
      <c r="Z19" s="74">
        <f t="shared" si="9"/>
        <v>0</v>
      </c>
      <c r="AA19" s="75">
        <f t="shared" si="15"/>
        <v>0</v>
      </c>
      <c r="AB19" s="76"/>
      <c r="AC19" s="77"/>
      <c r="AD19" s="47"/>
      <c r="AE19" s="47"/>
      <c r="AF19" s="47"/>
      <c r="AG19" s="47"/>
      <c r="AH19" s="47"/>
      <c r="AI19" s="47"/>
      <c r="AJ19" s="47"/>
      <c r="AK19" s="47"/>
    </row>
    <row r="20" spans="2:37" ht="13.5" customHeight="1" x14ac:dyDescent="0.2">
      <c r="B20" s="27" t="s">
        <v>14</v>
      </c>
      <c r="C20" s="25">
        <v>4</v>
      </c>
      <c r="D20" s="29">
        <v>0</v>
      </c>
      <c r="E20" s="30">
        <v>0</v>
      </c>
      <c r="F20" s="31">
        <f t="shared" si="0"/>
        <v>0</v>
      </c>
      <c r="G20" s="29">
        <v>0</v>
      </c>
      <c r="H20" s="30">
        <v>0</v>
      </c>
      <c r="I20" s="32">
        <f t="shared" si="1"/>
        <v>0</v>
      </c>
      <c r="J20" s="29">
        <v>0</v>
      </c>
      <c r="K20" s="30">
        <v>0</v>
      </c>
      <c r="L20" s="32">
        <f>IF(K20&gt;J20,SUM(K20-J20),$I$13)</f>
        <v>0</v>
      </c>
      <c r="M20" s="33">
        <f t="shared" si="10"/>
        <v>0</v>
      </c>
      <c r="N20" s="34">
        <f>(E20-D20)+(H20-G20)+(K20-J20)</f>
        <v>0</v>
      </c>
      <c r="O20" s="34">
        <f t="shared" si="2"/>
        <v>0</v>
      </c>
      <c r="P20" s="32" t="str">
        <f t="shared" si="12"/>
        <v>0:00</v>
      </c>
      <c r="Q20" s="34" t="str">
        <f>IF(B20="SÁBADO",N20,IF(B20="DOMINGO",N20,IF(B20="FERIADO",N20,P20)))</f>
        <v>0:00</v>
      </c>
      <c r="R20" s="32">
        <f t="shared" si="4"/>
        <v>0</v>
      </c>
      <c r="S20" s="35">
        <f t="shared" si="13"/>
        <v>0</v>
      </c>
      <c r="T20" s="86">
        <f t="shared" si="5"/>
        <v>-0.33333333333333331</v>
      </c>
      <c r="U20" s="86"/>
      <c r="V20" s="87">
        <f t="shared" si="6"/>
        <v>0.25</v>
      </c>
      <c r="W20" s="86">
        <f t="shared" si="7"/>
        <v>-4.1666666666666664E-2</v>
      </c>
      <c r="X20" s="86">
        <f t="shared" si="14"/>
        <v>0</v>
      </c>
      <c r="Y20" s="74">
        <f t="shared" si="8"/>
        <v>0</v>
      </c>
      <c r="Z20" s="74">
        <f t="shared" si="9"/>
        <v>0</v>
      </c>
      <c r="AA20" s="75">
        <f t="shared" si="15"/>
        <v>0</v>
      </c>
      <c r="AC20" s="47"/>
      <c r="AD20" s="47"/>
      <c r="AE20" s="47"/>
      <c r="AF20" s="47"/>
      <c r="AG20" s="47"/>
      <c r="AH20" s="47"/>
      <c r="AI20" s="47"/>
      <c r="AJ20" s="47"/>
      <c r="AK20" s="47"/>
    </row>
    <row r="21" spans="2:37" ht="13.5" customHeight="1" x14ac:dyDescent="0.2">
      <c r="B21" s="27" t="s">
        <v>15</v>
      </c>
      <c r="C21" s="28">
        <v>5</v>
      </c>
      <c r="D21" s="29">
        <v>0</v>
      </c>
      <c r="E21" s="30">
        <v>0</v>
      </c>
      <c r="F21" s="31">
        <f t="shared" si="0"/>
        <v>0</v>
      </c>
      <c r="G21" s="29">
        <v>0</v>
      </c>
      <c r="H21" s="30">
        <v>0</v>
      </c>
      <c r="I21" s="32">
        <f t="shared" si="1"/>
        <v>0</v>
      </c>
      <c r="J21" s="29">
        <v>0</v>
      </c>
      <c r="K21" s="30">
        <v>0</v>
      </c>
      <c r="L21" s="32">
        <f>IF(K21&gt;J21,SUM(K21-J21),$I$13)</f>
        <v>0</v>
      </c>
      <c r="M21" s="33">
        <f t="shared" si="10"/>
        <v>0</v>
      </c>
      <c r="N21" s="34">
        <f t="shared" si="11"/>
        <v>0</v>
      </c>
      <c r="O21" s="34">
        <f t="shared" si="2"/>
        <v>0</v>
      </c>
      <c r="P21" s="32" t="str">
        <f t="shared" si="12"/>
        <v>0:00</v>
      </c>
      <c r="Q21" s="34" t="str">
        <f t="shared" si="3"/>
        <v>0:00</v>
      </c>
      <c r="R21" s="32">
        <f t="shared" si="4"/>
        <v>0</v>
      </c>
      <c r="S21" s="35">
        <f t="shared" si="13"/>
        <v>0</v>
      </c>
      <c r="T21" s="86">
        <f t="shared" si="5"/>
        <v>-0.33333333333333331</v>
      </c>
      <c r="U21" s="86"/>
      <c r="V21" s="87">
        <f t="shared" si="6"/>
        <v>0.25</v>
      </c>
      <c r="W21" s="86">
        <f t="shared" si="7"/>
        <v>-4.1666666666666664E-2</v>
      </c>
      <c r="X21" s="86">
        <f t="shared" si="14"/>
        <v>0</v>
      </c>
      <c r="Y21" s="74">
        <f t="shared" si="8"/>
        <v>0</v>
      </c>
      <c r="Z21" s="74">
        <f t="shared" si="9"/>
        <v>0</v>
      </c>
      <c r="AA21" s="75">
        <f t="shared" si="15"/>
        <v>0</v>
      </c>
      <c r="AC21" s="47"/>
      <c r="AD21" s="47"/>
      <c r="AE21" s="47"/>
      <c r="AF21" s="47"/>
      <c r="AG21" s="47"/>
      <c r="AH21" s="47"/>
      <c r="AI21" s="47"/>
      <c r="AJ21" s="47"/>
      <c r="AK21" s="47"/>
    </row>
    <row r="22" spans="2:37" ht="13.5" customHeight="1" x14ac:dyDescent="0.2">
      <c r="B22" s="27" t="s">
        <v>9</v>
      </c>
      <c r="C22" s="28">
        <v>6</v>
      </c>
      <c r="D22" s="29">
        <v>0</v>
      </c>
      <c r="E22" s="30">
        <v>0</v>
      </c>
      <c r="F22" s="31">
        <f t="shared" si="0"/>
        <v>0</v>
      </c>
      <c r="G22" s="29">
        <v>0</v>
      </c>
      <c r="H22" s="30">
        <v>0</v>
      </c>
      <c r="I22" s="32">
        <f t="shared" si="1"/>
        <v>0</v>
      </c>
      <c r="J22" s="29">
        <v>0</v>
      </c>
      <c r="K22" s="30">
        <v>0</v>
      </c>
      <c r="L22" s="32">
        <f>IF(K22&gt;J22,SUM(K22-J22),$I$13)</f>
        <v>0</v>
      </c>
      <c r="M22" s="33">
        <f t="shared" si="10"/>
        <v>0</v>
      </c>
      <c r="N22" s="34">
        <f t="shared" si="11"/>
        <v>0</v>
      </c>
      <c r="O22" s="34">
        <f t="shared" si="2"/>
        <v>0</v>
      </c>
      <c r="P22" s="32" t="str">
        <f t="shared" si="12"/>
        <v>0:00</v>
      </c>
      <c r="Q22" s="34">
        <f t="shared" si="3"/>
        <v>0</v>
      </c>
      <c r="R22" s="32">
        <f t="shared" si="4"/>
        <v>0</v>
      </c>
      <c r="S22" s="35">
        <f t="shared" si="13"/>
        <v>0</v>
      </c>
      <c r="T22" s="86">
        <f t="shared" si="5"/>
        <v>-0.33333333333333331</v>
      </c>
      <c r="U22" s="86"/>
      <c r="V22" s="87">
        <f t="shared" si="6"/>
        <v>0.25</v>
      </c>
      <c r="W22" s="86">
        <f t="shared" si="7"/>
        <v>-4.1666666666666664E-2</v>
      </c>
      <c r="X22" s="86">
        <f t="shared" si="14"/>
        <v>0</v>
      </c>
      <c r="Y22" s="74">
        <f t="shared" si="8"/>
        <v>0</v>
      </c>
      <c r="Z22" s="74">
        <f t="shared" si="9"/>
        <v>0</v>
      </c>
      <c r="AA22" s="75">
        <f t="shared" si="15"/>
        <v>0</v>
      </c>
      <c r="AC22" s="47"/>
      <c r="AD22" s="47"/>
      <c r="AE22" s="47"/>
      <c r="AF22" s="47"/>
      <c r="AG22" s="47"/>
      <c r="AH22" s="47"/>
      <c r="AI22" s="47"/>
      <c r="AJ22" s="47"/>
      <c r="AK22" s="47"/>
    </row>
    <row r="23" spans="2:37" ht="13.5" customHeight="1" x14ac:dyDescent="0.2">
      <c r="B23" s="27" t="s">
        <v>10</v>
      </c>
      <c r="C23" s="28">
        <v>7</v>
      </c>
      <c r="D23" s="29">
        <v>0</v>
      </c>
      <c r="E23" s="30">
        <v>0</v>
      </c>
      <c r="F23" s="31">
        <f t="shared" si="0"/>
        <v>0</v>
      </c>
      <c r="G23" s="29">
        <v>0</v>
      </c>
      <c r="H23" s="30">
        <v>0</v>
      </c>
      <c r="I23" s="32">
        <f t="shared" si="1"/>
        <v>0</v>
      </c>
      <c r="J23" s="29">
        <v>0</v>
      </c>
      <c r="K23" s="30">
        <v>0</v>
      </c>
      <c r="L23" s="32">
        <f t="shared" ref="L23" si="17">IF(K23&gt;J23,SUM(K23-J23),$I$13)</f>
        <v>0</v>
      </c>
      <c r="M23" s="33">
        <f t="shared" si="10"/>
        <v>0</v>
      </c>
      <c r="N23" s="34">
        <f t="shared" si="11"/>
        <v>0</v>
      </c>
      <c r="O23" s="34">
        <f t="shared" si="2"/>
        <v>0</v>
      </c>
      <c r="P23" s="32" t="str">
        <f t="shared" si="12"/>
        <v>0:00</v>
      </c>
      <c r="Q23" s="34">
        <f t="shared" si="3"/>
        <v>0</v>
      </c>
      <c r="R23" s="32">
        <f t="shared" si="4"/>
        <v>0</v>
      </c>
      <c r="S23" s="35">
        <f t="shared" si="13"/>
        <v>0</v>
      </c>
      <c r="T23" s="86">
        <f t="shared" si="5"/>
        <v>-0.33333333333333331</v>
      </c>
      <c r="U23" s="86"/>
      <c r="V23" s="87">
        <f t="shared" si="6"/>
        <v>0.25</v>
      </c>
      <c r="W23" s="86">
        <f t="shared" si="7"/>
        <v>-4.1666666666666664E-2</v>
      </c>
      <c r="X23" s="86">
        <f t="shared" si="14"/>
        <v>0</v>
      </c>
      <c r="Y23" s="74">
        <f t="shared" si="8"/>
        <v>0</v>
      </c>
      <c r="Z23" s="74">
        <f t="shared" si="9"/>
        <v>0</v>
      </c>
      <c r="AA23" s="75">
        <f t="shared" si="15"/>
        <v>0</v>
      </c>
      <c r="AC23" s="47"/>
      <c r="AD23" s="47"/>
      <c r="AE23" s="47"/>
      <c r="AF23" s="47"/>
      <c r="AG23" s="47"/>
      <c r="AH23" s="47"/>
      <c r="AI23" s="47"/>
      <c r="AJ23" s="47"/>
      <c r="AK23" s="47"/>
    </row>
    <row r="24" spans="2:37" ht="13.5" customHeight="1" x14ac:dyDescent="0.2">
      <c r="B24" s="27" t="s">
        <v>11</v>
      </c>
      <c r="C24" s="28">
        <v>8</v>
      </c>
      <c r="D24" s="29">
        <v>0</v>
      </c>
      <c r="E24" s="30">
        <v>0</v>
      </c>
      <c r="F24" s="31">
        <f t="shared" si="0"/>
        <v>0</v>
      </c>
      <c r="G24" s="29">
        <v>0</v>
      </c>
      <c r="H24" s="30">
        <v>0</v>
      </c>
      <c r="I24" s="32">
        <f t="shared" si="1"/>
        <v>0</v>
      </c>
      <c r="J24" s="29">
        <v>0</v>
      </c>
      <c r="K24" s="30">
        <v>0</v>
      </c>
      <c r="L24" s="32">
        <f>IF(K24&gt;J24,SUM(K24-J24),$I$13)</f>
        <v>0</v>
      </c>
      <c r="M24" s="33">
        <f t="shared" si="10"/>
        <v>0</v>
      </c>
      <c r="N24" s="34">
        <f t="shared" si="11"/>
        <v>0</v>
      </c>
      <c r="O24" s="34">
        <f t="shared" si="2"/>
        <v>0</v>
      </c>
      <c r="P24" s="32" t="str">
        <f t="shared" si="12"/>
        <v>0:00</v>
      </c>
      <c r="Q24" s="34" t="str">
        <f t="shared" si="3"/>
        <v>0:00</v>
      </c>
      <c r="R24" s="32">
        <f t="shared" si="4"/>
        <v>0</v>
      </c>
      <c r="S24" s="35">
        <f t="shared" si="13"/>
        <v>0</v>
      </c>
      <c r="T24" s="86">
        <f t="shared" si="5"/>
        <v>-0.33333333333333331</v>
      </c>
      <c r="U24" s="86"/>
      <c r="V24" s="87">
        <f t="shared" si="6"/>
        <v>0.25</v>
      </c>
      <c r="W24" s="86">
        <f t="shared" si="7"/>
        <v>-4.1666666666666664E-2</v>
      </c>
      <c r="X24" s="86">
        <f t="shared" si="14"/>
        <v>0</v>
      </c>
      <c r="Y24" s="74">
        <f t="shared" si="8"/>
        <v>0</v>
      </c>
      <c r="Z24" s="74">
        <f t="shared" si="9"/>
        <v>0</v>
      </c>
      <c r="AA24" s="75">
        <f t="shared" si="15"/>
        <v>0</v>
      </c>
      <c r="AC24" s="47"/>
      <c r="AD24" s="47"/>
      <c r="AE24" s="47"/>
      <c r="AF24" s="47"/>
      <c r="AG24" s="47"/>
      <c r="AH24" s="47"/>
      <c r="AI24" s="47"/>
      <c r="AJ24" s="47"/>
      <c r="AK24" s="47"/>
    </row>
    <row r="25" spans="2:37" ht="13.5" customHeight="1" x14ac:dyDescent="0.2">
      <c r="B25" s="27" t="s">
        <v>12</v>
      </c>
      <c r="C25" s="28">
        <v>9</v>
      </c>
      <c r="D25" s="29">
        <v>0</v>
      </c>
      <c r="E25" s="30">
        <v>0</v>
      </c>
      <c r="F25" s="31">
        <f t="shared" ref="F25:F28" si="18">IF(E25&gt;D25,SUM(E25-D25),$I$13)</f>
        <v>0</v>
      </c>
      <c r="G25" s="29">
        <v>0</v>
      </c>
      <c r="H25" s="30">
        <v>0</v>
      </c>
      <c r="I25" s="32">
        <f t="shared" si="1"/>
        <v>0</v>
      </c>
      <c r="J25" s="29">
        <v>0</v>
      </c>
      <c r="K25" s="30">
        <v>0</v>
      </c>
      <c r="L25" s="32">
        <f>IF(K25&gt;J25,SUM(K25-J25),$I$13)</f>
        <v>0</v>
      </c>
      <c r="M25" s="33">
        <f t="shared" si="10"/>
        <v>0</v>
      </c>
      <c r="N25" s="34">
        <f t="shared" si="11"/>
        <v>0</v>
      </c>
      <c r="O25" s="34">
        <f t="shared" si="2"/>
        <v>0</v>
      </c>
      <c r="P25" s="32" t="str">
        <f t="shared" si="12"/>
        <v>0:00</v>
      </c>
      <c r="Q25" s="34" t="str">
        <f t="shared" si="3"/>
        <v>0:00</v>
      </c>
      <c r="R25" s="32">
        <f t="shared" si="4"/>
        <v>0</v>
      </c>
      <c r="S25" s="35">
        <f t="shared" si="13"/>
        <v>0</v>
      </c>
      <c r="T25" s="86">
        <f t="shared" si="5"/>
        <v>-0.33333333333333331</v>
      </c>
      <c r="U25" s="86"/>
      <c r="V25" s="87">
        <f t="shared" si="6"/>
        <v>0.25</v>
      </c>
      <c r="W25" s="86">
        <f t="shared" si="7"/>
        <v>-4.1666666666666664E-2</v>
      </c>
      <c r="X25" s="86">
        <f t="shared" si="14"/>
        <v>0</v>
      </c>
      <c r="Y25" s="74">
        <f t="shared" si="8"/>
        <v>0</v>
      </c>
      <c r="Z25" s="74">
        <f t="shared" si="9"/>
        <v>0</v>
      </c>
      <c r="AA25" s="75">
        <f t="shared" si="15"/>
        <v>0</v>
      </c>
      <c r="AC25" s="47"/>
      <c r="AD25" s="47"/>
      <c r="AE25" s="47"/>
      <c r="AF25" s="47"/>
      <c r="AG25" s="47"/>
      <c r="AH25" s="47"/>
      <c r="AI25" s="47"/>
      <c r="AJ25" s="47"/>
      <c r="AK25" s="47"/>
    </row>
    <row r="26" spans="2:37" ht="13.5" customHeight="1" x14ac:dyDescent="0.2">
      <c r="B26" s="27" t="s">
        <v>13</v>
      </c>
      <c r="C26" s="28">
        <v>10</v>
      </c>
      <c r="D26" s="29">
        <v>0</v>
      </c>
      <c r="E26" s="30">
        <v>0</v>
      </c>
      <c r="F26" s="31">
        <f t="shared" si="18"/>
        <v>0</v>
      </c>
      <c r="G26" s="29">
        <v>0</v>
      </c>
      <c r="H26" s="30">
        <v>0</v>
      </c>
      <c r="I26" s="32">
        <f t="shared" si="1"/>
        <v>0</v>
      </c>
      <c r="J26" s="29">
        <v>0</v>
      </c>
      <c r="K26" s="30">
        <v>0</v>
      </c>
      <c r="L26" s="32">
        <f t="shared" ref="L26" si="19">IF(K26&gt;J26,SUM(K26-J26),$I$13)</f>
        <v>0</v>
      </c>
      <c r="M26" s="33">
        <f t="shared" si="10"/>
        <v>0</v>
      </c>
      <c r="N26" s="34">
        <f>(E26-D26)+(H26-G26)+(K26-J26)</f>
        <v>0</v>
      </c>
      <c r="O26" s="34">
        <f t="shared" si="2"/>
        <v>0</v>
      </c>
      <c r="P26" s="32" t="str">
        <f t="shared" si="12"/>
        <v>0:00</v>
      </c>
      <c r="Q26" s="34" t="str">
        <f t="shared" si="3"/>
        <v>0:00</v>
      </c>
      <c r="R26" s="32">
        <f t="shared" si="4"/>
        <v>0</v>
      </c>
      <c r="S26" s="35">
        <f t="shared" si="13"/>
        <v>0</v>
      </c>
      <c r="T26" s="86">
        <f t="shared" si="5"/>
        <v>-0.33333333333333331</v>
      </c>
      <c r="U26" s="86"/>
      <c r="V26" s="87">
        <f t="shared" si="6"/>
        <v>0.25</v>
      </c>
      <c r="W26" s="86">
        <f t="shared" si="7"/>
        <v>-4.1666666666666664E-2</v>
      </c>
      <c r="X26" s="86">
        <f t="shared" si="14"/>
        <v>0</v>
      </c>
      <c r="Y26" s="74">
        <f t="shared" si="8"/>
        <v>0</v>
      </c>
      <c r="Z26" s="74">
        <f t="shared" si="9"/>
        <v>0</v>
      </c>
      <c r="AA26" s="75">
        <f t="shared" si="15"/>
        <v>0</v>
      </c>
      <c r="AC26" s="47"/>
      <c r="AD26" s="47"/>
      <c r="AE26" s="47"/>
      <c r="AF26" s="47"/>
      <c r="AG26" s="47"/>
      <c r="AH26" s="47"/>
      <c r="AI26" s="47"/>
      <c r="AJ26" s="47"/>
      <c r="AK26" s="47"/>
    </row>
    <row r="27" spans="2:37" ht="13.5" customHeight="1" x14ac:dyDescent="0.2">
      <c r="B27" s="27" t="s">
        <v>14</v>
      </c>
      <c r="C27" s="28">
        <v>11</v>
      </c>
      <c r="D27" s="29">
        <v>0</v>
      </c>
      <c r="E27" s="30">
        <v>0</v>
      </c>
      <c r="F27" s="31">
        <f t="shared" si="18"/>
        <v>0</v>
      </c>
      <c r="G27" s="29">
        <v>0</v>
      </c>
      <c r="H27" s="30">
        <v>0</v>
      </c>
      <c r="I27" s="32">
        <f t="shared" si="1"/>
        <v>0</v>
      </c>
      <c r="J27" s="29">
        <v>0</v>
      </c>
      <c r="K27" s="30">
        <v>0</v>
      </c>
      <c r="L27" s="32">
        <f t="shared" ref="L27:L28" si="20">IF(K27&gt;J27,SUM(K27-J27),$I$13)</f>
        <v>0</v>
      </c>
      <c r="M27" s="33">
        <f t="shared" si="10"/>
        <v>0</v>
      </c>
      <c r="N27" s="34">
        <f t="shared" si="11"/>
        <v>0</v>
      </c>
      <c r="O27" s="34">
        <f t="shared" si="2"/>
        <v>0</v>
      </c>
      <c r="P27" s="32" t="str">
        <f t="shared" si="12"/>
        <v>0:00</v>
      </c>
      <c r="Q27" s="34" t="str">
        <f t="shared" si="3"/>
        <v>0:00</v>
      </c>
      <c r="R27" s="32">
        <f t="shared" si="4"/>
        <v>0</v>
      </c>
      <c r="S27" s="35">
        <f t="shared" si="13"/>
        <v>0</v>
      </c>
      <c r="T27" s="86">
        <f t="shared" si="5"/>
        <v>-0.33333333333333331</v>
      </c>
      <c r="U27" s="86"/>
      <c r="V27" s="87">
        <f t="shared" si="6"/>
        <v>0.25</v>
      </c>
      <c r="W27" s="86">
        <f t="shared" si="7"/>
        <v>-4.1666666666666664E-2</v>
      </c>
      <c r="X27" s="86">
        <f t="shared" si="14"/>
        <v>0</v>
      </c>
      <c r="Y27" s="74">
        <f t="shared" si="8"/>
        <v>0</v>
      </c>
      <c r="Z27" s="74">
        <f t="shared" si="9"/>
        <v>0</v>
      </c>
      <c r="AA27" s="75">
        <f t="shared" si="15"/>
        <v>0</v>
      </c>
      <c r="AC27" s="47"/>
      <c r="AD27" s="47"/>
      <c r="AE27" s="47"/>
      <c r="AF27" s="47"/>
      <c r="AG27" s="47"/>
      <c r="AH27" s="47"/>
      <c r="AI27" s="47"/>
      <c r="AJ27" s="47"/>
      <c r="AK27" s="47"/>
    </row>
    <row r="28" spans="2:37" ht="13.5" customHeight="1" x14ac:dyDescent="0.2">
      <c r="B28" s="27" t="s">
        <v>15</v>
      </c>
      <c r="C28" s="28">
        <v>12</v>
      </c>
      <c r="D28" s="29">
        <v>0</v>
      </c>
      <c r="E28" s="30">
        <v>0</v>
      </c>
      <c r="F28" s="31">
        <f t="shared" si="18"/>
        <v>0</v>
      </c>
      <c r="G28" s="29">
        <v>0</v>
      </c>
      <c r="H28" s="30">
        <v>0</v>
      </c>
      <c r="I28" s="32">
        <f t="shared" si="1"/>
        <v>0</v>
      </c>
      <c r="J28" s="29">
        <v>0</v>
      </c>
      <c r="K28" s="30">
        <v>0</v>
      </c>
      <c r="L28" s="67">
        <f t="shared" si="20"/>
        <v>0</v>
      </c>
      <c r="M28" s="33">
        <f>IF(AND(E28&gt;$I$13,G28&gt;$I$13,H28&gt;$I$13,J28&gt;$I$13),(J28-H28)+(G28-E28),IF(AND(E28&gt;$I$13,G28&gt;$I$13),G28-E28,(IF(AND(H28&gt;0,J28&gt;0),J28-H28,$I$13))))</f>
        <v>0</v>
      </c>
      <c r="N28" s="34">
        <f t="shared" si="11"/>
        <v>0</v>
      </c>
      <c r="O28" s="34">
        <f t="shared" si="2"/>
        <v>0</v>
      </c>
      <c r="P28" s="32" t="str">
        <f t="shared" si="12"/>
        <v>0:00</v>
      </c>
      <c r="Q28" s="34" t="str">
        <f t="shared" si="3"/>
        <v>0:00</v>
      </c>
      <c r="R28" s="32">
        <f t="shared" si="4"/>
        <v>0</v>
      </c>
      <c r="S28" s="35">
        <f>R28</f>
        <v>0</v>
      </c>
      <c r="T28" s="86">
        <f t="shared" si="5"/>
        <v>-0.33333333333333331</v>
      </c>
      <c r="U28" s="86"/>
      <c r="V28" s="87">
        <f t="shared" si="6"/>
        <v>0.25</v>
      </c>
      <c r="W28" s="86">
        <f t="shared" si="7"/>
        <v>-4.1666666666666664E-2</v>
      </c>
      <c r="X28" s="86">
        <f t="shared" si="14"/>
        <v>0</v>
      </c>
      <c r="Y28" s="74">
        <f t="shared" si="8"/>
        <v>0</v>
      </c>
      <c r="Z28" s="74">
        <f t="shared" si="9"/>
        <v>0</v>
      </c>
      <c r="AA28" s="75">
        <f t="shared" si="15"/>
        <v>0</v>
      </c>
      <c r="AC28" s="47"/>
      <c r="AD28" s="47"/>
      <c r="AE28" s="47"/>
      <c r="AF28" s="47"/>
      <c r="AG28" s="47"/>
      <c r="AH28" s="47"/>
      <c r="AI28" s="47"/>
      <c r="AJ28" s="47"/>
      <c r="AK28" s="47"/>
    </row>
    <row r="29" spans="2:37" ht="13.5" customHeight="1" x14ac:dyDescent="0.2">
      <c r="B29" s="27" t="s">
        <v>9</v>
      </c>
      <c r="C29" s="28">
        <v>13</v>
      </c>
      <c r="D29" s="29">
        <v>0</v>
      </c>
      <c r="E29" s="30">
        <v>0</v>
      </c>
      <c r="F29" s="31">
        <f>IF(E29&gt;D29,SUM(E29-D29),$I$13)</f>
        <v>0</v>
      </c>
      <c r="G29" s="29">
        <v>0</v>
      </c>
      <c r="H29" s="30">
        <v>0</v>
      </c>
      <c r="I29" s="32">
        <f t="shared" si="1"/>
        <v>0</v>
      </c>
      <c r="J29" s="29">
        <v>0</v>
      </c>
      <c r="K29" s="30">
        <v>0</v>
      </c>
      <c r="L29" s="32">
        <f t="shared" ref="L29:L31" si="21">IF(K29&gt;J29,SUM(K29-J29),$I$13)</f>
        <v>0</v>
      </c>
      <c r="M29" s="33">
        <f t="shared" si="10"/>
        <v>0</v>
      </c>
      <c r="N29" s="34">
        <f t="shared" si="11"/>
        <v>0</v>
      </c>
      <c r="O29" s="34">
        <f t="shared" si="2"/>
        <v>0</v>
      </c>
      <c r="P29" s="32" t="str">
        <f t="shared" si="12"/>
        <v>0:00</v>
      </c>
      <c r="Q29" s="34">
        <f t="shared" si="3"/>
        <v>0</v>
      </c>
      <c r="R29" s="32">
        <f t="shared" si="4"/>
        <v>0</v>
      </c>
      <c r="S29" s="35">
        <f t="shared" si="13"/>
        <v>0</v>
      </c>
      <c r="T29" s="86">
        <f t="shared" si="5"/>
        <v>-0.33333333333333331</v>
      </c>
      <c r="U29" s="86"/>
      <c r="V29" s="87">
        <f t="shared" si="6"/>
        <v>0.25</v>
      </c>
      <c r="W29" s="86">
        <f t="shared" si="7"/>
        <v>-4.1666666666666664E-2</v>
      </c>
      <c r="X29" s="86">
        <f t="shared" si="14"/>
        <v>0</v>
      </c>
      <c r="Y29" s="74">
        <f t="shared" si="8"/>
        <v>0</v>
      </c>
      <c r="Z29" s="74">
        <f t="shared" si="9"/>
        <v>0</v>
      </c>
      <c r="AA29" s="75">
        <f t="shared" si="15"/>
        <v>0</v>
      </c>
      <c r="AC29" s="47"/>
      <c r="AD29" s="47"/>
      <c r="AE29" s="47"/>
      <c r="AF29" s="47"/>
      <c r="AG29" s="47"/>
      <c r="AH29" s="47"/>
      <c r="AI29" s="47"/>
      <c r="AJ29" s="47"/>
      <c r="AK29" s="47"/>
    </row>
    <row r="30" spans="2:37" ht="13.5" customHeight="1" x14ac:dyDescent="0.2">
      <c r="B30" s="27" t="s">
        <v>10</v>
      </c>
      <c r="C30" s="28">
        <v>14</v>
      </c>
      <c r="D30" s="29">
        <v>0</v>
      </c>
      <c r="E30" s="30">
        <v>0</v>
      </c>
      <c r="F30" s="31">
        <f>IF(E30&gt;D30,SUM(E30-D30),$I$13)</f>
        <v>0</v>
      </c>
      <c r="G30" s="29">
        <v>0</v>
      </c>
      <c r="H30" s="30">
        <v>0</v>
      </c>
      <c r="I30" s="32">
        <f t="shared" si="1"/>
        <v>0</v>
      </c>
      <c r="J30" s="29">
        <v>0</v>
      </c>
      <c r="K30" s="30">
        <v>0</v>
      </c>
      <c r="L30" s="32">
        <f t="shared" si="21"/>
        <v>0</v>
      </c>
      <c r="M30" s="33">
        <f t="shared" si="10"/>
        <v>0</v>
      </c>
      <c r="N30" s="34">
        <f t="shared" si="11"/>
        <v>0</v>
      </c>
      <c r="O30" s="34">
        <f t="shared" si="2"/>
        <v>0</v>
      </c>
      <c r="P30" s="32" t="str">
        <f t="shared" si="12"/>
        <v>0:00</v>
      </c>
      <c r="Q30" s="34">
        <f t="shared" si="3"/>
        <v>0</v>
      </c>
      <c r="R30" s="32">
        <f t="shared" si="4"/>
        <v>0</v>
      </c>
      <c r="S30" s="35">
        <f t="shared" si="13"/>
        <v>0</v>
      </c>
      <c r="T30" s="86">
        <f t="shared" si="5"/>
        <v>-0.33333333333333331</v>
      </c>
      <c r="U30" s="86"/>
      <c r="V30" s="87">
        <f t="shared" si="6"/>
        <v>0.25</v>
      </c>
      <c r="W30" s="86">
        <f t="shared" si="7"/>
        <v>-4.1666666666666664E-2</v>
      </c>
      <c r="X30" s="86">
        <f t="shared" si="14"/>
        <v>0</v>
      </c>
      <c r="Y30" s="74">
        <f t="shared" si="8"/>
        <v>0</v>
      </c>
      <c r="Z30" s="74">
        <f t="shared" si="9"/>
        <v>0</v>
      </c>
      <c r="AA30" s="75">
        <f t="shared" si="15"/>
        <v>0</v>
      </c>
      <c r="AC30" s="47"/>
      <c r="AD30" s="47"/>
      <c r="AE30" s="47"/>
      <c r="AF30" s="47"/>
      <c r="AG30" s="47"/>
      <c r="AH30" s="47"/>
      <c r="AI30" s="47"/>
      <c r="AJ30" s="47"/>
      <c r="AK30" s="47"/>
    </row>
    <row r="31" spans="2:37" ht="13.5" customHeight="1" x14ac:dyDescent="0.2">
      <c r="B31" s="27" t="s">
        <v>11</v>
      </c>
      <c r="C31" s="28">
        <v>15</v>
      </c>
      <c r="D31" s="29">
        <v>0</v>
      </c>
      <c r="E31" s="30">
        <v>0</v>
      </c>
      <c r="F31" s="31">
        <f>IF(E31&gt;D31,SUM(E31-D31),$I$13)</f>
        <v>0</v>
      </c>
      <c r="G31" s="29">
        <v>0</v>
      </c>
      <c r="H31" s="30">
        <v>0</v>
      </c>
      <c r="I31" s="32">
        <f t="shared" si="1"/>
        <v>0</v>
      </c>
      <c r="J31" s="29">
        <v>0</v>
      </c>
      <c r="K31" s="30">
        <v>0</v>
      </c>
      <c r="L31" s="32">
        <f t="shared" si="21"/>
        <v>0</v>
      </c>
      <c r="M31" s="33">
        <f t="shared" si="10"/>
        <v>0</v>
      </c>
      <c r="N31" s="34">
        <f t="shared" si="11"/>
        <v>0</v>
      </c>
      <c r="O31" s="34">
        <f t="shared" si="2"/>
        <v>0</v>
      </c>
      <c r="P31" s="32" t="str">
        <f t="shared" si="12"/>
        <v>0:00</v>
      </c>
      <c r="Q31" s="34" t="str">
        <f t="shared" si="3"/>
        <v>0:00</v>
      </c>
      <c r="R31" s="32">
        <f t="shared" si="4"/>
        <v>0</v>
      </c>
      <c r="S31" s="35">
        <f t="shared" si="13"/>
        <v>0</v>
      </c>
      <c r="T31" s="86">
        <f t="shared" si="5"/>
        <v>-0.33333333333333331</v>
      </c>
      <c r="U31" s="86"/>
      <c r="V31" s="87">
        <f t="shared" si="6"/>
        <v>0.25</v>
      </c>
      <c r="W31" s="86">
        <f t="shared" si="7"/>
        <v>-4.1666666666666664E-2</v>
      </c>
      <c r="X31" s="86">
        <f t="shared" si="14"/>
        <v>0</v>
      </c>
      <c r="Y31" s="74">
        <f t="shared" si="8"/>
        <v>0</v>
      </c>
      <c r="Z31" s="74">
        <f t="shared" si="9"/>
        <v>0</v>
      </c>
      <c r="AA31" s="75">
        <f t="shared" si="15"/>
        <v>0</v>
      </c>
      <c r="AC31" s="47"/>
      <c r="AD31" s="47"/>
      <c r="AE31" s="47"/>
      <c r="AF31" s="47"/>
      <c r="AG31" s="47"/>
      <c r="AH31" s="47"/>
      <c r="AI31" s="47"/>
      <c r="AJ31" s="47"/>
      <c r="AK31" s="47"/>
    </row>
    <row r="32" spans="2:37" ht="13.5" customHeight="1" x14ac:dyDescent="0.2">
      <c r="B32" s="27" t="s">
        <v>12</v>
      </c>
      <c r="C32" s="28">
        <v>16</v>
      </c>
      <c r="D32" s="29">
        <v>0</v>
      </c>
      <c r="E32" s="30">
        <v>0</v>
      </c>
      <c r="F32" s="31">
        <f>IF(E32&gt;D32,SUM(E32-D32),$I$13)</f>
        <v>0</v>
      </c>
      <c r="G32" s="29">
        <v>0</v>
      </c>
      <c r="H32" s="30">
        <v>0</v>
      </c>
      <c r="I32" s="32">
        <f t="shared" si="1"/>
        <v>0</v>
      </c>
      <c r="J32" s="29">
        <v>0</v>
      </c>
      <c r="K32" s="30">
        <v>0</v>
      </c>
      <c r="L32" s="32">
        <f>IF(K32&gt;J32,SUM(K32-J32),$I$13)</f>
        <v>0</v>
      </c>
      <c r="M32" s="33">
        <f t="shared" si="10"/>
        <v>0</v>
      </c>
      <c r="N32" s="34">
        <f t="shared" si="11"/>
        <v>0</v>
      </c>
      <c r="O32" s="34">
        <f t="shared" si="2"/>
        <v>0</v>
      </c>
      <c r="P32" s="32" t="str">
        <f t="shared" si="12"/>
        <v>0:00</v>
      </c>
      <c r="Q32" s="34" t="str">
        <f t="shared" si="3"/>
        <v>0:00</v>
      </c>
      <c r="R32" s="32">
        <f t="shared" si="4"/>
        <v>0</v>
      </c>
      <c r="S32" s="35">
        <f t="shared" si="13"/>
        <v>0</v>
      </c>
      <c r="T32" s="86">
        <f t="shared" si="5"/>
        <v>-0.33333333333333331</v>
      </c>
      <c r="U32" s="86"/>
      <c r="V32" s="87">
        <f t="shared" si="6"/>
        <v>0.25</v>
      </c>
      <c r="W32" s="86">
        <f t="shared" si="7"/>
        <v>-4.1666666666666664E-2</v>
      </c>
      <c r="X32" s="86">
        <f t="shared" si="14"/>
        <v>0</v>
      </c>
      <c r="Y32" s="74">
        <f t="shared" si="8"/>
        <v>0</v>
      </c>
      <c r="Z32" s="74">
        <f t="shared" si="9"/>
        <v>0</v>
      </c>
      <c r="AA32" s="75">
        <f t="shared" si="15"/>
        <v>0</v>
      </c>
      <c r="AC32" s="47"/>
      <c r="AD32" s="47"/>
      <c r="AE32" s="47"/>
      <c r="AF32" s="47"/>
      <c r="AG32" s="47"/>
      <c r="AH32" s="47"/>
      <c r="AI32" s="47"/>
      <c r="AJ32" s="47"/>
      <c r="AK32" s="47"/>
    </row>
    <row r="33" spans="2:37" ht="13.5" customHeight="1" x14ac:dyDescent="0.2">
      <c r="B33" s="27" t="s">
        <v>13</v>
      </c>
      <c r="C33" s="28">
        <v>17</v>
      </c>
      <c r="D33" s="29">
        <v>0</v>
      </c>
      <c r="E33" s="30">
        <v>0</v>
      </c>
      <c r="F33" s="31">
        <f>IF(E33&gt;D33,SUM(E33-D33),$I$13)</f>
        <v>0</v>
      </c>
      <c r="G33" s="29">
        <v>0</v>
      </c>
      <c r="H33" s="30">
        <v>0</v>
      </c>
      <c r="I33" s="32">
        <f>IF(H33&gt;G33,SUM(H33-G33),$I$13)</f>
        <v>0</v>
      </c>
      <c r="J33" s="29">
        <v>0</v>
      </c>
      <c r="K33" s="30">
        <v>0</v>
      </c>
      <c r="L33" s="32">
        <f>IF(K33&gt;J33,SUM(K33-J33),$I$13)</f>
        <v>0</v>
      </c>
      <c r="M33" s="33">
        <f t="shared" si="10"/>
        <v>0</v>
      </c>
      <c r="N33" s="34">
        <f t="shared" si="11"/>
        <v>0</v>
      </c>
      <c r="O33" s="34">
        <f t="shared" si="2"/>
        <v>0</v>
      </c>
      <c r="P33" s="32" t="str">
        <f t="shared" si="12"/>
        <v>0:00</v>
      </c>
      <c r="Q33" s="34" t="str">
        <f t="shared" si="3"/>
        <v>0:00</v>
      </c>
      <c r="R33" s="32">
        <f t="shared" si="4"/>
        <v>0</v>
      </c>
      <c r="S33" s="35">
        <f t="shared" si="13"/>
        <v>0</v>
      </c>
      <c r="T33" s="86">
        <f t="shared" si="5"/>
        <v>-0.33333333333333331</v>
      </c>
      <c r="U33" s="86"/>
      <c r="V33" s="87">
        <f t="shared" si="6"/>
        <v>0.25</v>
      </c>
      <c r="W33" s="86">
        <f t="shared" si="7"/>
        <v>-4.1666666666666664E-2</v>
      </c>
      <c r="X33" s="86">
        <f t="shared" si="14"/>
        <v>0</v>
      </c>
      <c r="Y33" s="74">
        <f t="shared" si="8"/>
        <v>0</v>
      </c>
      <c r="Z33" s="74">
        <f t="shared" si="9"/>
        <v>0</v>
      </c>
      <c r="AA33" s="75">
        <f t="shared" si="15"/>
        <v>0</v>
      </c>
      <c r="AC33" s="47"/>
      <c r="AD33" s="47"/>
      <c r="AE33" s="47"/>
      <c r="AF33" s="47"/>
      <c r="AG33" s="47"/>
      <c r="AH33" s="47"/>
      <c r="AI33" s="47"/>
      <c r="AJ33" s="47"/>
      <c r="AK33" s="47"/>
    </row>
    <row r="34" spans="2:37" ht="13.5" customHeight="1" x14ac:dyDescent="0.2">
      <c r="B34" s="27" t="s">
        <v>14</v>
      </c>
      <c r="C34" s="28">
        <v>18</v>
      </c>
      <c r="D34" s="29">
        <v>0</v>
      </c>
      <c r="E34" s="30">
        <v>0</v>
      </c>
      <c r="F34" s="31">
        <f t="shared" ref="F34:F40" si="22">IF(E34&gt;D34,SUM(E34-D34),$I$13)</f>
        <v>0</v>
      </c>
      <c r="G34" s="29">
        <v>0</v>
      </c>
      <c r="H34" s="30">
        <v>0</v>
      </c>
      <c r="I34" s="32">
        <f t="shared" ref="I34:I47" si="23">IF(H34&gt;G34,SUM(H34-G34),$I$13)</f>
        <v>0</v>
      </c>
      <c r="J34" s="29">
        <v>0</v>
      </c>
      <c r="K34" s="30">
        <v>0</v>
      </c>
      <c r="L34" s="32">
        <f>IF(K34&gt;J34,SUM(K34-J34),$I$13)</f>
        <v>0</v>
      </c>
      <c r="M34" s="33">
        <f t="shared" si="10"/>
        <v>0</v>
      </c>
      <c r="N34" s="34">
        <f t="shared" si="11"/>
        <v>0</v>
      </c>
      <c r="O34" s="34">
        <f t="shared" si="2"/>
        <v>0</v>
      </c>
      <c r="P34" s="32" t="str">
        <f t="shared" si="12"/>
        <v>0:00</v>
      </c>
      <c r="Q34" s="34" t="str">
        <f t="shared" si="3"/>
        <v>0:00</v>
      </c>
      <c r="R34" s="32">
        <f t="shared" si="4"/>
        <v>0</v>
      </c>
      <c r="S34" s="35">
        <f t="shared" si="13"/>
        <v>0</v>
      </c>
      <c r="T34" s="86">
        <f t="shared" si="5"/>
        <v>-0.33333333333333331</v>
      </c>
      <c r="U34" s="86"/>
      <c r="V34" s="87">
        <f t="shared" si="6"/>
        <v>0.25</v>
      </c>
      <c r="W34" s="86">
        <f t="shared" si="7"/>
        <v>-4.1666666666666664E-2</v>
      </c>
      <c r="X34" s="86">
        <f t="shared" si="14"/>
        <v>0</v>
      </c>
      <c r="Y34" s="74">
        <f t="shared" si="8"/>
        <v>0</v>
      </c>
      <c r="Z34" s="74">
        <f t="shared" si="9"/>
        <v>0</v>
      </c>
      <c r="AA34" s="75">
        <f t="shared" si="15"/>
        <v>0</v>
      </c>
      <c r="AC34" s="47"/>
      <c r="AD34" s="47"/>
      <c r="AE34" s="47"/>
      <c r="AF34" s="47"/>
      <c r="AG34" s="47"/>
      <c r="AH34" s="47"/>
      <c r="AI34" s="47"/>
      <c r="AJ34" s="47"/>
      <c r="AK34" s="47"/>
    </row>
    <row r="35" spans="2:37" ht="13.5" customHeight="1" x14ac:dyDescent="0.2">
      <c r="B35" s="27" t="s">
        <v>15</v>
      </c>
      <c r="C35" s="28">
        <v>19</v>
      </c>
      <c r="D35" s="29">
        <v>0</v>
      </c>
      <c r="E35" s="30">
        <v>0</v>
      </c>
      <c r="F35" s="31">
        <f t="shared" si="22"/>
        <v>0</v>
      </c>
      <c r="G35" s="29">
        <v>0</v>
      </c>
      <c r="H35" s="30">
        <v>0</v>
      </c>
      <c r="I35" s="32">
        <f t="shared" si="23"/>
        <v>0</v>
      </c>
      <c r="J35" s="29">
        <v>0</v>
      </c>
      <c r="K35" s="30">
        <v>0</v>
      </c>
      <c r="L35" s="32">
        <f>IF(K35&gt;J35,SUM(K35-J35),$I$13)</f>
        <v>0</v>
      </c>
      <c r="M35" s="33">
        <f t="shared" si="10"/>
        <v>0</v>
      </c>
      <c r="N35" s="34">
        <f t="shared" si="11"/>
        <v>0</v>
      </c>
      <c r="O35" s="34">
        <f t="shared" si="2"/>
        <v>0</v>
      </c>
      <c r="P35" s="32" t="str">
        <f t="shared" si="12"/>
        <v>0:00</v>
      </c>
      <c r="Q35" s="34" t="str">
        <f t="shared" si="3"/>
        <v>0:00</v>
      </c>
      <c r="R35" s="32">
        <f t="shared" si="4"/>
        <v>0</v>
      </c>
      <c r="S35" s="35">
        <f t="shared" si="13"/>
        <v>0</v>
      </c>
      <c r="T35" s="86">
        <f t="shared" si="5"/>
        <v>-0.33333333333333331</v>
      </c>
      <c r="U35" s="86"/>
      <c r="V35" s="87">
        <f t="shared" si="6"/>
        <v>0.25</v>
      </c>
      <c r="W35" s="86">
        <f t="shared" si="7"/>
        <v>-4.1666666666666664E-2</v>
      </c>
      <c r="X35" s="86">
        <f t="shared" si="14"/>
        <v>0</v>
      </c>
      <c r="Y35" s="74">
        <f t="shared" si="8"/>
        <v>0</v>
      </c>
      <c r="Z35" s="74">
        <f t="shared" si="9"/>
        <v>0</v>
      </c>
      <c r="AA35" s="75">
        <f t="shared" si="15"/>
        <v>0</v>
      </c>
      <c r="AC35" s="47"/>
      <c r="AD35" s="47"/>
      <c r="AE35" s="47"/>
      <c r="AF35" s="47"/>
      <c r="AG35" s="47"/>
      <c r="AH35" s="47"/>
      <c r="AI35" s="47"/>
      <c r="AJ35" s="47"/>
      <c r="AK35" s="47"/>
    </row>
    <row r="36" spans="2:37" ht="13.5" customHeight="1" x14ac:dyDescent="0.2">
      <c r="B36" s="27" t="s">
        <v>9</v>
      </c>
      <c r="C36" s="28">
        <v>20</v>
      </c>
      <c r="D36" s="29">
        <v>0</v>
      </c>
      <c r="E36" s="30">
        <v>0</v>
      </c>
      <c r="F36" s="31">
        <f t="shared" si="22"/>
        <v>0</v>
      </c>
      <c r="G36" s="29">
        <v>0</v>
      </c>
      <c r="H36" s="30">
        <v>0</v>
      </c>
      <c r="I36" s="32">
        <f t="shared" si="23"/>
        <v>0</v>
      </c>
      <c r="J36" s="29">
        <v>0</v>
      </c>
      <c r="K36" s="30">
        <v>0</v>
      </c>
      <c r="L36" s="32">
        <f t="shared" ref="L36" si="24">IF(K36&gt;J36,SUM(K36-J36),$I$13)</f>
        <v>0</v>
      </c>
      <c r="M36" s="33">
        <f t="shared" si="10"/>
        <v>0</v>
      </c>
      <c r="N36" s="34">
        <f t="shared" si="11"/>
        <v>0</v>
      </c>
      <c r="O36" s="34">
        <f t="shared" si="2"/>
        <v>0</v>
      </c>
      <c r="P36" s="32" t="str">
        <f t="shared" si="12"/>
        <v>0:00</v>
      </c>
      <c r="Q36" s="34">
        <f t="shared" si="3"/>
        <v>0</v>
      </c>
      <c r="R36" s="32">
        <f t="shared" si="4"/>
        <v>0</v>
      </c>
      <c r="S36" s="35">
        <f t="shared" si="13"/>
        <v>0</v>
      </c>
      <c r="T36" s="86">
        <f t="shared" si="5"/>
        <v>-0.33333333333333331</v>
      </c>
      <c r="U36" s="86"/>
      <c r="V36" s="87">
        <f t="shared" si="6"/>
        <v>0.25</v>
      </c>
      <c r="W36" s="86">
        <f t="shared" si="7"/>
        <v>-4.1666666666666664E-2</v>
      </c>
      <c r="X36" s="86">
        <f t="shared" si="14"/>
        <v>0</v>
      </c>
      <c r="Y36" s="74">
        <f t="shared" si="8"/>
        <v>0</v>
      </c>
      <c r="Z36" s="74">
        <f t="shared" si="9"/>
        <v>0</v>
      </c>
      <c r="AA36" s="75">
        <f t="shared" si="15"/>
        <v>0</v>
      </c>
      <c r="AC36" s="47"/>
      <c r="AD36" s="47"/>
      <c r="AE36" s="47"/>
      <c r="AF36" s="47"/>
      <c r="AG36" s="47"/>
      <c r="AH36" s="47"/>
      <c r="AI36" s="47"/>
      <c r="AJ36" s="47"/>
      <c r="AK36" s="47"/>
    </row>
    <row r="37" spans="2:37" ht="13.5" customHeight="1" x14ac:dyDescent="0.2">
      <c r="B37" s="27" t="s">
        <v>10</v>
      </c>
      <c r="C37" s="28">
        <v>21</v>
      </c>
      <c r="D37" s="29">
        <v>0</v>
      </c>
      <c r="E37" s="30">
        <v>0</v>
      </c>
      <c r="F37" s="31">
        <f t="shared" si="22"/>
        <v>0</v>
      </c>
      <c r="G37" s="29">
        <v>0</v>
      </c>
      <c r="H37" s="30">
        <v>0</v>
      </c>
      <c r="I37" s="32">
        <f t="shared" si="23"/>
        <v>0</v>
      </c>
      <c r="J37" s="29">
        <v>0</v>
      </c>
      <c r="K37" s="30">
        <v>0</v>
      </c>
      <c r="L37" s="32">
        <f>IF(K37&gt;J37,SUM(K37-J37),$I$13)</f>
        <v>0</v>
      </c>
      <c r="M37" s="33">
        <f t="shared" si="10"/>
        <v>0</v>
      </c>
      <c r="N37" s="34">
        <f t="shared" si="11"/>
        <v>0</v>
      </c>
      <c r="O37" s="34">
        <f t="shared" si="2"/>
        <v>0</v>
      </c>
      <c r="P37" s="32" t="str">
        <f t="shared" si="12"/>
        <v>0:00</v>
      </c>
      <c r="Q37" s="34">
        <f t="shared" si="3"/>
        <v>0</v>
      </c>
      <c r="R37" s="32">
        <f t="shared" si="4"/>
        <v>0</v>
      </c>
      <c r="S37" s="35">
        <f t="shared" si="13"/>
        <v>0</v>
      </c>
      <c r="T37" s="86">
        <f t="shared" si="5"/>
        <v>-0.33333333333333331</v>
      </c>
      <c r="U37" s="86"/>
      <c r="V37" s="87">
        <f t="shared" si="6"/>
        <v>0.25</v>
      </c>
      <c r="W37" s="86">
        <f t="shared" si="7"/>
        <v>-4.1666666666666664E-2</v>
      </c>
      <c r="X37" s="86">
        <f t="shared" si="14"/>
        <v>0</v>
      </c>
      <c r="Y37" s="74">
        <f t="shared" si="8"/>
        <v>0</v>
      </c>
      <c r="Z37" s="74">
        <f t="shared" si="9"/>
        <v>0</v>
      </c>
      <c r="AA37" s="75">
        <f t="shared" si="15"/>
        <v>0</v>
      </c>
      <c r="AC37" s="47"/>
      <c r="AD37" s="47"/>
      <c r="AE37" s="47"/>
      <c r="AF37" s="47"/>
      <c r="AG37" s="47"/>
      <c r="AH37" s="47"/>
      <c r="AI37" s="47"/>
      <c r="AJ37" s="47"/>
      <c r="AK37" s="47"/>
    </row>
    <row r="38" spans="2:37" ht="13.5" customHeight="1" x14ac:dyDescent="0.2">
      <c r="B38" s="27" t="s">
        <v>11</v>
      </c>
      <c r="C38" s="28">
        <v>22</v>
      </c>
      <c r="D38" s="29">
        <v>0</v>
      </c>
      <c r="E38" s="30">
        <v>0</v>
      </c>
      <c r="F38" s="31">
        <f t="shared" si="22"/>
        <v>0</v>
      </c>
      <c r="G38" s="29">
        <v>0</v>
      </c>
      <c r="H38" s="30">
        <v>0</v>
      </c>
      <c r="I38" s="32">
        <f t="shared" si="23"/>
        <v>0</v>
      </c>
      <c r="J38" s="29">
        <v>0</v>
      </c>
      <c r="K38" s="30">
        <v>0</v>
      </c>
      <c r="L38" s="32">
        <f t="shared" ref="L38:L47" si="25">IF(K38&gt;J38,SUM(K38-J38),$I$13)</f>
        <v>0</v>
      </c>
      <c r="M38" s="33">
        <f t="shared" si="10"/>
        <v>0</v>
      </c>
      <c r="N38" s="34">
        <f t="shared" si="11"/>
        <v>0</v>
      </c>
      <c r="O38" s="34">
        <f t="shared" si="2"/>
        <v>0</v>
      </c>
      <c r="P38" s="32" t="str">
        <f t="shared" si="12"/>
        <v>0:00</v>
      </c>
      <c r="Q38" s="34" t="str">
        <f t="shared" si="3"/>
        <v>0:00</v>
      </c>
      <c r="R38" s="32">
        <f t="shared" si="4"/>
        <v>0</v>
      </c>
      <c r="S38" s="35">
        <f t="shared" si="13"/>
        <v>0</v>
      </c>
      <c r="T38" s="86">
        <f t="shared" si="5"/>
        <v>-0.33333333333333331</v>
      </c>
      <c r="U38" s="86"/>
      <c r="V38" s="87">
        <f t="shared" si="6"/>
        <v>0.25</v>
      </c>
      <c r="W38" s="86">
        <f t="shared" si="7"/>
        <v>-4.1666666666666664E-2</v>
      </c>
      <c r="X38" s="86">
        <f t="shared" si="14"/>
        <v>0</v>
      </c>
      <c r="Y38" s="74">
        <f t="shared" si="8"/>
        <v>0</v>
      </c>
      <c r="Z38" s="74">
        <f t="shared" si="9"/>
        <v>0</v>
      </c>
      <c r="AA38" s="75">
        <f t="shared" si="15"/>
        <v>0</v>
      </c>
      <c r="AC38" s="47"/>
      <c r="AD38" s="47"/>
      <c r="AE38" s="47"/>
      <c r="AF38" s="47"/>
      <c r="AG38" s="47"/>
      <c r="AH38" s="47"/>
      <c r="AI38" s="47"/>
      <c r="AJ38" s="47"/>
      <c r="AK38" s="47"/>
    </row>
    <row r="39" spans="2:37" ht="13.5" customHeight="1" x14ac:dyDescent="0.2">
      <c r="B39" s="27" t="s">
        <v>12</v>
      </c>
      <c r="C39" s="28">
        <v>23</v>
      </c>
      <c r="D39" s="29">
        <v>0</v>
      </c>
      <c r="E39" s="30">
        <v>0</v>
      </c>
      <c r="F39" s="31">
        <f t="shared" si="22"/>
        <v>0</v>
      </c>
      <c r="G39" s="29">
        <v>0</v>
      </c>
      <c r="H39" s="30">
        <v>0</v>
      </c>
      <c r="I39" s="32">
        <f t="shared" si="23"/>
        <v>0</v>
      </c>
      <c r="J39" s="29">
        <v>0</v>
      </c>
      <c r="K39" s="30">
        <v>0</v>
      </c>
      <c r="L39" s="32">
        <f t="shared" si="25"/>
        <v>0</v>
      </c>
      <c r="M39" s="33">
        <f t="shared" si="10"/>
        <v>0</v>
      </c>
      <c r="N39" s="34">
        <f t="shared" si="11"/>
        <v>0</v>
      </c>
      <c r="O39" s="34">
        <f t="shared" si="2"/>
        <v>0</v>
      </c>
      <c r="P39" s="34" t="str">
        <f t="shared" si="12"/>
        <v>0:00</v>
      </c>
      <c r="Q39" s="32" t="str">
        <f t="shared" si="3"/>
        <v>0:00</v>
      </c>
      <c r="R39" s="52">
        <f t="shared" si="4"/>
        <v>0</v>
      </c>
      <c r="S39" s="35">
        <f t="shared" si="13"/>
        <v>0</v>
      </c>
      <c r="T39" s="86">
        <f t="shared" si="5"/>
        <v>-0.33333333333333331</v>
      </c>
      <c r="U39" s="86"/>
      <c r="V39" s="87">
        <f t="shared" si="6"/>
        <v>0.25</v>
      </c>
      <c r="W39" s="86">
        <f t="shared" si="7"/>
        <v>-4.1666666666666664E-2</v>
      </c>
      <c r="X39" s="86">
        <f t="shared" si="14"/>
        <v>0</v>
      </c>
      <c r="Y39" s="74">
        <f t="shared" si="8"/>
        <v>0</v>
      </c>
      <c r="Z39" s="74">
        <f t="shared" si="9"/>
        <v>0</v>
      </c>
      <c r="AA39" s="75">
        <f t="shared" si="15"/>
        <v>0</v>
      </c>
      <c r="AC39" s="47"/>
      <c r="AD39" s="47"/>
      <c r="AE39" s="47"/>
      <c r="AF39" s="47"/>
      <c r="AG39" s="47"/>
      <c r="AH39" s="47"/>
      <c r="AI39" s="47"/>
      <c r="AJ39" s="47"/>
      <c r="AK39" s="47"/>
    </row>
    <row r="40" spans="2:37" ht="13.5" customHeight="1" x14ac:dyDescent="0.2">
      <c r="B40" s="27" t="s">
        <v>13</v>
      </c>
      <c r="C40" s="28">
        <v>24</v>
      </c>
      <c r="D40" s="29">
        <v>0</v>
      </c>
      <c r="E40" s="30">
        <v>0</v>
      </c>
      <c r="F40" s="31">
        <f t="shared" si="22"/>
        <v>0</v>
      </c>
      <c r="G40" s="29">
        <v>0</v>
      </c>
      <c r="H40" s="30">
        <v>0</v>
      </c>
      <c r="I40" s="32">
        <f t="shared" si="23"/>
        <v>0</v>
      </c>
      <c r="J40" s="29">
        <v>0</v>
      </c>
      <c r="K40" s="30">
        <v>0</v>
      </c>
      <c r="L40" s="32">
        <f t="shared" si="25"/>
        <v>0</v>
      </c>
      <c r="M40" s="33">
        <f t="shared" ref="M40:M47" si="26">IF(AND(E40&gt;$I$13,G40&gt;$I$13,H40&gt;$I$13,J40&gt;$I$13),(J40-H40)+(G40-E40),IF(AND(E40&gt;$I$13,G40&gt;$I$13),G40-E40,(IF(AND(H40&gt;0,J40&gt;0),J40-H40,$I$13))))</f>
        <v>0</v>
      </c>
      <c r="N40" s="34">
        <f t="shared" si="11"/>
        <v>0</v>
      </c>
      <c r="O40" s="34">
        <f t="shared" si="2"/>
        <v>0</v>
      </c>
      <c r="P40" s="34" t="str">
        <f t="shared" si="12"/>
        <v>0:00</v>
      </c>
      <c r="Q40" s="36" t="str">
        <f t="shared" si="3"/>
        <v>0:00</v>
      </c>
      <c r="R40" s="32">
        <f t="shared" si="4"/>
        <v>0</v>
      </c>
      <c r="S40" s="35">
        <f t="shared" si="13"/>
        <v>0</v>
      </c>
      <c r="T40" s="86">
        <f t="shared" si="5"/>
        <v>-0.33333333333333331</v>
      </c>
      <c r="U40" s="86"/>
      <c r="V40" s="87">
        <f t="shared" si="6"/>
        <v>0.25</v>
      </c>
      <c r="W40" s="86">
        <f t="shared" si="7"/>
        <v>-4.1666666666666664E-2</v>
      </c>
      <c r="X40" s="86">
        <f t="shared" si="14"/>
        <v>0</v>
      </c>
      <c r="Y40" s="74">
        <f t="shared" si="8"/>
        <v>0</v>
      </c>
      <c r="Z40" s="74">
        <f t="shared" si="9"/>
        <v>0</v>
      </c>
      <c r="AA40" s="75">
        <f t="shared" si="15"/>
        <v>0</v>
      </c>
      <c r="AC40" s="47"/>
      <c r="AD40" s="47"/>
      <c r="AE40" s="47"/>
      <c r="AF40" s="47"/>
      <c r="AG40" s="47"/>
      <c r="AH40" s="47"/>
      <c r="AI40" s="47"/>
      <c r="AJ40" s="47"/>
      <c r="AK40" s="47"/>
    </row>
    <row r="41" spans="2:37" ht="13.5" customHeight="1" x14ac:dyDescent="0.2">
      <c r="B41" s="27" t="s">
        <v>14</v>
      </c>
      <c r="C41" s="28">
        <v>25</v>
      </c>
      <c r="D41" s="29">
        <v>0</v>
      </c>
      <c r="E41" s="30">
        <v>0</v>
      </c>
      <c r="F41" s="31">
        <f t="shared" ref="F41:F47" si="27">IF(E41&gt;D41,SUM(E41-D41),$I$13)</f>
        <v>0</v>
      </c>
      <c r="G41" s="29">
        <v>0</v>
      </c>
      <c r="H41" s="30">
        <v>0</v>
      </c>
      <c r="I41" s="32">
        <f t="shared" si="23"/>
        <v>0</v>
      </c>
      <c r="J41" s="29">
        <v>0</v>
      </c>
      <c r="K41" s="30">
        <v>0</v>
      </c>
      <c r="L41" s="32">
        <f t="shared" si="25"/>
        <v>0</v>
      </c>
      <c r="M41" s="33">
        <f t="shared" si="26"/>
        <v>0</v>
      </c>
      <c r="N41" s="34">
        <f t="shared" si="11"/>
        <v>0</v>
      </c>
      <c r="O41" s="34">
        <f t="shared" si="2"/>
        <v>0</v>
      </c>
      <c r="P41" s="34" t="str">
        <f t="shared" si="12"/>
        <v>0:00</v>
      </c>
      <c r="Q41" s="36" t="str">
        <f t="shared" si="3"/>
        <v>0:00</v>
      </c>
      <c r="R41" s="32">
        <f t="shared" si="4"/>
        <v>0</v>
      </c>
      <c r="S41" s="35">
        <f t="shared" si="13"/>
        <v>0</v>
      </c>
      <c r="T41" s="86">
        <f t="shared" si="5"/>
        <v>-0.33333333333333331</v>
      </c>
      <c r="U41" s="86"/>
      <c r="V41" s="87">
        <f t="shared" si="6"/>
        <v>0.25</v>
      </c>
      <c r="W41" s="86">
        <f t="shared" si="7"/>
        <v>-4.1666666666666664E-2</v>
      </c>
      <c r="X41" s="86">
        <f t="shared" si="14"/>
        <v>0</v>
      </c>
      <c r="Y41" s="74">
        <f t="shared" si="8"/>
        <v>0</v>
      </c>
      <c r="Z41" s="74">
        <f t="shared" si="9"/>
        <v>0</v>
      </c>
      <c r="AA41" s="75">
        <f t="shared" si="15"/>
        <v>0</v>
      </c>
      <c r="AC41" s="47"/>
      <c r="AD41" s="47"/>
      <c r="AE41" s="47"/>
      <c r="AF41" s="47"/>
      <c r="AG41" s="47"/>
      <c r="AH41" s="47"/>
      <c r="AI41" s="47"/>
      <c r="AJ41" s="47"/>
      <c r="AK41" s="47"/>
    </row>
    <row r="42" spans="2:37" ht="13.5" customHeight="1" x14ac:dyDescent="0.2">
      <c r="B42" s="27" t="s">
        <v>15</v>
      </c>
      <c r="C42" s="28">
        <v>26</v>
      </c>
      <c r="D42" s="29">
        <v>0</v>
      </c>
      <c r="E42" s="30">
        <v>0</v>
      </c>
      <c r="F42" s="31">
        <f t="shared" si="27"/>
        <v>0</v>
      </c>
      <c r="G42" s="29">
        <v>0</v>
      </c>
      <c r="H42" s="30">
        <v>0</v>
      </c>
      <c r="I42" s="32">
        <f t="shared" si="23"/>
        <v>0</v>
      </c>
      <c r="J42" s="29">
        <v>0</v>
      </c>
      <c r="K42" s="30">
        <v>0</v>
      </c>
      <c r="L42" s="32">
        <f t="shared" si="25"/>
        <v>0</v>
      </c>
      <c r="M42" s="33">
        <f t="shared" si="26"/>
        <v>0</v>
      </c>
      <c r="N42" s="34">
        <f t="shared" si="11"/>
        <v>0</v>
      </c>
      <c r="O42" s="34">
        <f t="shared" si="2"/>
        <v>0</v>
      </c>
      <c r="P42" s="34" t="str">
        <f t="shared" si="12"/>
        <v>0:00</v>
      </c>
      <c r="Q42" s="36" t="str">
        <f t="shared" si="3"/>
        <v>0:00</v>
      </c>
      <c r="R42" s="32">
        <f t="shared" si="4"/>
        <v>0</v>
      </c>
      <c r="S42" s="35">
        <f t="shared" si="13"/>
        <v>0</v>
      </c>
      <c r="T42" s="86">
        <f t="shared" si="5"/>
        <v>-0.33333333333333331</v>
      </c>
      <c r="U42" s="86"/>
      <c r="V42" s="87">
        <f t="shared" si="6"/>
        <v>0.25</v>
      </c>
      <c r="W42" s="86">
        <f t="shared" si="7"/>
        <v>-4.1666666666666664E-2</v>
      </c>
      <c r="X42" s="86">
        <f t="shared" si="14"/>
        <v>0</v>
      </c>
      <c r="Y42" s="74">
        <f t="shared" si="8"/>
        <v>0</v>
      </c>
      <c r="Z42" s="74">
        <f t="shared" si="9"/>
        <v>0</v>
      </c>
      <c r="AA42" s="75">
        <f t="shared" si="15"/>
        <v>0</v>
      </c>
      <c r="AC42" s="47"/>
      <c r="AD42" s="47"/>
      <c r="AE42" s="47"/>
      <c r="AF42" s="47"/>
      <c r="AG42" s="47"/>
      <c r="AH42" s="47"/>
      <c r="AI42" s="47"/>
      <c r="AJ42" s="47"/>
      <c r="AK42" s="47"/>
    </row>
    <row r="43" spans="2:37" ht="13.5" customHeight="1" x14ac:dyDescent="0.2">
      <c r="B43" s="27" t="s">
        <v>9</v>
      </c>
      <c r="C43" s="28">
        <v>27</v>
      </c>
      <c r="D43" s="29">
        <v>0</v>
      </c>
      <c r="E43" s="30">
        <v>0</v>
      </c>
      <c r="F43" s="31">
        <f t="shared" si="27"/>
        <v>0</v>
      </c>
      <c r="G43" s="29">
        <v>0</v>
      </c>
      <c r="H43" s="30">
        <v>0</v>
      </c>
      <c r="I43" s="32">
        <f t="shared" si="23"/>
        <v>0</v>
      </c>
      <c r="J43" s="29">
        <v>0</v>
      </c>
      <c r="K43" s="30">
        <v>0</v>
      </c>
      <c r="L43" s="32">
        <f t="shared" si="25"/>
        <v>0</v>
      </c>
      <c r="M43" s="33">
        <f t="shared" si="26"/>
        <v>0</v>
      </c>
      <c r="N43" s="34">
        <f t="shared" si="11"/>
        <v>0</v>
      </c>
      <c r="O43" s="34">
        <f t="shared" si="2"/>
        <v>0</v>
      </c>
      <c r="P43" s="34" t="str">
        <f t="shared" si="12"/>
        <v>0:00</v>
      </c>
      <c r="Q43" s="36">
        <f t="shared" si="3"/>
        <v>0</v>
      </c>
      <c r="R43" s="32">
        <f t="shared" si="4"/>
        <v>0</v>
      </c>
      <c r="S43" s="35">
        <f t="shared" si="13"/>
        <v>0</v>
      </c>
      <c r="T43" s="86">
        <f t="shared" si="5"/>
        <v>-0.33333333333333331</v>
      </c>
      <c r="U43" s="86"/>
      <c r="V43" s="87">
        <f t="shared" si="6"/>
        <v>0.25</v>
      </c>
      <c r="W43" s="86">
        <f t="shared" si="7"/>
        <v>-4.1666666666666664E-2</v>
      </c>
      <c r="X43" s="86">
        <f t="shared" si="14"/>
        <v>0</v>
      </c>
      <c r="Y43" s="74">
        <f t="shared" si="8"/>
        <v>0</v>
      </c>
      <c r="Z43" s="74">
        <f t="shared" si="9"/>
        <v>0</v>
      </c>
      <c r="AA43" s="75">
        <f t="shared" si="15"/>
        <v>0</v>
      </c>
      <c r="AC43" s="47"/>
      <c r="AD43" s="47"/>
      <c r="AE43" s="47"/>
      <c r="AF43" s="47"/>
      <c r="AG43" s="47"/>
      <c r="AH43" s="47"/>
      <c r="AI43" s="47"/>
      <c r="AJ43" s="47"/>
      <c r="AK43" s="47"/>
    </row>
    <row r="44" spans="2:37" ht="13.5" customHeight="1" x14ac:dyDescent="0.2">
      <c r="B44" s="27" t="s">
        <v>10</v>
      </c>
      <c r="C44" s="28">
        <v>28</v>
      </c>
      <c r="D44" s="29">
        <v>0</v>
      </c>
      <c r="E44" s="30">
        <v>0</v>
      </c>
      <c r="F44" s="31">
        <f t="shared" si="27"/>
        <v>0</v>
      </c>
      <c r="G44" s="29">
        <v>0</v>
      </c>
      <c r="H44" s="30">
        <v>0</v>
      </c>
      <c r="I44" s="32">
        <f t="shared" si="23"/>
        <v>0</v>
      </c>
      <c r="J44" s="29">
        <v>0</v>
      </c>
      <c r="K44" s="30">
        <v>0</v>
      </c>
      <c r="L44" s="32">
        <f t="shared" si="25"/>
        <v>0</v>
      </c>
      <c r="M44" s="33">
        <f t="shared" si="26"/>
        <v>0</v>
      </c>
      <c r="N44" s="34">
        <f t="shared" si="11"/>
        <v>0</v>
      </c>
      <c r="O44" s="34">
        <f t="shared" si="2"/>
        <v>0</v>
      </c>
      <c r="P44" s="34" t="str">
        <f t="shared" si="12"/>
        <v>0:00</v>
      </c>
      <c r="Q44" s="36">
        <f t="shared" si="3"/>
        <v>0</v>
      </c>
      <c r="R44" s="32">
        <f t="shared" si="4"/>
        <v>0</v>
      </c>
      <c r="S44" s="35">
        <f t="shared" si="13"/>
        <v>0</v>
      </c>
      <c r="T44" s="86">
        <f t="shared" si="5"/>
        <v>-0.33333333333333331</v>
      </c>
      <c r="U44" s="86"/>
      <c r="V44" s="87">
        <f t="shared" si="6"/>
        <v>0.25</v>
      </c>
      <c r="W44" s="86">
        <f t="shared" si="7"/>
        <v>-4.1666666666666664E-2</v>
      </c>
      <c r="X44" s="86">
        <f t="shared" si="14"/>
        <v>0</v>
      </c>
      <c r="Y44" s="74">
        <f t="shared" si="8"/>
        <v>0</v>
      </c>
      <c r="Z44" s="74">
        <f t="shared" si="9"/>
        <v>0</v>
      </c>
      <c r="AA44" s="75">
        <f t="shared" si="15"/>
        <v>0</v>
      </c>
      <c r="AC44" s="47"/>
      <c r="AD44" s="47"/>
      <c r="AE44" s="47"/>
      <c r="AF44" s="47"/>
      <c r="AG44" s="47"/>
      <c r="AH44" s="47"/>
      <c r="AI44" s="47"/>
      <c r="AJ44" s="47"/>
      <c r="AK44" s="47"/>
    </row>
    <row r="45" spans="2:37" ht="13.5" customHeight="1" x14ac:dyDescent="0.2">
      <c r="B45" s="27" t="s">
        <v>11</v>
      </c>
      <c r="C45" s="28">
        <v>29</v>
      </c>
      <c r="D45" s="29">
        <v>0</v>
      </c>
      <c r="E45" s="30">
        <v>0</v>
      </c>
      <c r="F45" s="31">
        <f t="shared" si="27"/>
        <v>0</v>
      </c>
      <c r="G45" s="29">
        <v>0</v>
      </c>
      <c r="H45" s="30">
        <v>0</v>
      </c>
      <c r="I45" s="32">
        <f t="shared" si="23"/>
        <v>0</v>
      </c>
      <c r="J45" s="29">
        <v>0</v>
      </c>
      <c r="K45" s="30">
        <v>0</v>
      </c>
      <c r="L45" s="32">
        <f t="shared" si="25"/>
        <v>0</v>
      </c>
      <c r="M45" s="33">
        <f t="shared" si="26"/>
        <v>0</v>
      </c>
      <c r="N45" s="34">
        <f t="shared" si="11"/>
        <v>0</v>
      </c>
      <c r="O45" s="34">
        <f t="shared" si="2"/>
        <v>0</v>
      </c>
      <c r="P45" s="34" t="str">
        <f t="shared" si="12"/>
        <v>0:00</v>
      </c>
      <c r="Q45" s="36" t="str">
        <f t="shared" si="3"/>
        <v>0:00</v>
      </c>
      <c r="R45" s="32">
        <f t="shared" si="4"/>
        <v>0</v>
      </c>
      <c r="S45" s="35">
        <f t="shared" si="13"/>
        <v>0</v>
      </c>
      <c r="T45" s="86">
        <f t="shared" si="5"/>
        <v>-0.33333333333333331</v>
      </c>
      <c r="U45" s="86"/>
      <c r="V45" s="87">
        <f t="shared" si="6"/>
        <v>0.25</v>
      </c>
      <c r="W45" s="86">
        <f t="shared" si="7"/>
        <v>-4.1666666666666664E-2</v>
      </c>
      <c r="X45" s="86">
        <f t="shared" si="14"/>
        <v>0</v>
      </c>
      <c r="Y45" s="74">
        <f t="shared" si="8"/>
        <v>0</v>
      </c>
      <c r="Z45" s="74">
        <f t="shared" si="9"/>
        <v>0</v>
      </c>
      <c r="AA45" s="75">
        <f t="shared" si="15"/>
        <v>0</v>
      </c>
      <c r="AC45" s="47"/>
      <c r="AD45" s="47"/>
      <c r="AE45" s="47"/>
      <c r="AF45" s="47"/>
      <c r="AG45" s="47"/>
      <c r="AH45" s="47"/>
      <c r="AI45" s="47"/>
      <c r="AJ45" s="47"/>
      <c r="AK45" s="47"/>
    </row>
    <row r="46" spans="2:37" ht="13.5" customHeight="1" x14ac:dyDescent="0.2">
      <c r="B46" s="27" t="s">
        <v>12</v>
      </c>
      <c r="C46" s="28">
        <v>30</v>
      </c>
      <c r="D46" s="29">
        <v>0</v>
      </c>
      <c r="E46" s="30">
        <v>0</v>
      </c>
      <c r="F46" s="31">
        <f t="shared" si="27"/>
        <v>0</v>
      </c>
      <c r="G46" s="29">
        <v>0</v>
      </c>
      <c r="H46" s="30">
        <v>0</v>
      </c>
      <c r="I46" s="32">
        <f t="shared" si="23"/>
        <v>0</v>
      </c>
      <c r="J46" s="29">
        <v>0</v>
      </c>
      <c r="K46" s="30">
        <v>0</v>
      </c>
      <c r="L46" s="32">
        <f t="shared" si="25"/>
        <v>0</v>
      </c>
      <c r="M46" s="33">
        <f t="shared" si="26"/>
        <v>0</v>
      </c>
      <c r="N46" s="34">
        <f t="shared" si="11"/>
        <v>0</v>
      </c>
      <c r="O46" s="34">
        <f t="shared" si="2"/>
        <v>0</v>
      </c>
      <c r="P46" s="34" t="str">
        <f t="shared" si="12"/>
        <v>0:00</v>
      </c>
      <c r="Q46" s="36" t="str">
        <f t="shared" si="3"/>
        <v>0:00</v>
      </c>
      <c r="R46" s="32">
        <f t="shared" si="4"/>
        <v>0</v>
      </c>
      <c r="S46" s="35">
        <f t="shared" si="13"/>
        <v>0</v>
      </c>
      <c r="T46" s="86">
        <f>N46-$S$13</f>
        <v>-0.33333333333333331</v>
      </c>
      <c r="U46" s="86"/>
      <c r="V46" s="87">
        <f t="shared" si="6"/>
        <v>0.25</v>
      </c>
      <c r="W46" s="86">
        <f t="shared" si="7"/>
        <v>-4.1666666666666664E-2</v>
      </c>
      <c r="X46" s="86">
        <f t="shared" si="14"/>
        <v>0</v>
      </c>
      <c r="Y46" s="74">
        <f t="shared" si="8"/>
        <v>0</v>
      </c>
      <c r="Z46" s="74">
        <f t="shared" si="9"/>
        <v>0</v>
      </c>
      <c r="AA46" s="75">
        <f t="shared" si="15"/>
        <v>0</v>
      </c>
      <c r="AC46" s="47"/>
      <c r="AD46" s="47"/>
      <c r="AE46" s="47"/>
      <c r="AF46" s="47"/>
      <c r="AG46" s="47"/>
      <c r="AH46" s="47"/>
      <c r="AI46" s="47"/>
      <c r="AJ46" s="47"/>
      <c r="AK46" s="47"/>
    </row>
    <row r="47" spans="2:37" ht="13.5" customHeight="1" thickBot="1" x14ac:dyDescent="0.25">
      <c r="B47" s="83"/>
      <c r="C47" s="45"/>
      <c r="D47" s="37">
        <v>0</v>
      </c>
      <c r="E47" s="38">
        <v>0</v>
      </c>
      <c r="F47" s="39">
        <f t="shared" si="27"/>
        <v>0</v>
      </c>
      <c r="G47" s="37">
        <v>0</v>
      </c>
      <c r="H47" s="38">
        <v>0</v>
      </c>
      <c r="I47" s="40">
        <f t="shared" si="23"/>
        <v>0</v>
      </c>
      <c r="J47" s="37">
        <v>0</v>
      </c>
      <c r="K47" s="38">
        <v>0</v>
      </c>
      <c r="L47" s="40">
        <f t="shared" si="25"/>
        <v>0</v>
      </c>
      <c r="M47" s="41">
        <f t="shared" si="26"/>
        <v>0</v>
      </c>
      <c r="N47" s="43">
        <f t="shared" si="11"/>
        <v>0</v>
      </c>
      <c r="O47" s="43">
        <f t="shared" si="2"/>
        <v>0</v>
      </c>
      <c r="P47" s="42" t="str">
        <f t="shared" si="12"/>
        <v>0:00</v>
      </c>
      <c r="Q47" s="43" t="str">
        <f t="shared" si="3"/>
        <v>0:00</v>
      </c>
      <c r="R47" s="48">
        <f t="shared" si="4"/>
        <v>0</v>
      </c>
      <c r="S47" s="44">
        <f t="shared" si="13"/>
        <v>0</v>
      </c>
      <c r="T47" s="86">
        <f>N47-$S$13</f>
        <v>-0.33333333333333331</v>
      </c>
      <c r="U47" s="86"/>
      <c r="V47" s="87">
        <f t="shared" si="6"/>
        <v>0.25</v>
      </c>
      <c r="W47" s="86">
        <f t="shared" si="7"/>
        <v>-4.1666666666666664E-2</v>
      </c>
      <c r="X47" s="86">
        <f t="shared" si="14"/>
        <v>0</v>
      </c>
      <c r="Y47" s="74">
        <f t="shared" si="8"/>
        <v>0</v>
      </c>
      <c r="Z47" s="74">
        <f t="shared" si="9"/>
        <v>0</v>
      </c>
      <c r="AA47" s="75">
        <f t="shared" si="15"/>
        <v>0</v>
      </c>
      <c r="AC47" s="47"/>
      <c r="AD47" s="47"/>
      <c r="AE47" s="47"/>
      <c r="AF47" s="47"/>
      <c r="AG47" s="47"/>
      <c r="AH47" s="47"/>
      <c r="AI47" s="47"/>
      <c r="AJ47" s="47"/>
      <c r="AK47" s="47"/>
    </row>
    <row r="48" spans="2:37" ht="13.5" customHeight="1" thickBot="1" x14ac:dyDescent="0.25">
      <c r="C48" s="1"/>
      <c r="D48" s="2"/>
      <c r="E48" s="1"/>
      <c r="F48" s="26"/>
      <c r="G48" s="1"/>
      <c r="H48" s="1"/>
      <c r="I48" s="78"/>
      <c r="J48" s="78"/>
      <c r="K48" s="78"/>
      <c r="L48" s="78"/>
      <c r="M48" s="78"/>
      <c r="N48" s="78"/>
      <c r="O48" s="79"/>
      <c r="Q48" s="80" t="s">
        <v>18</v>
      </c>
      <c r="R48" s="81"/>
      <c r="S48" s="82">
        <f>SUM(S17:S47)</f>
        <v>0</v>
      </c>
      <c r="T48" s="11"/>
      <c r="U48" s="11"/>
      <c r="V48" s="11"/>
      <c r="W48" s="11"/>
      <c r="X48" s="11"/>
      <c r="Y48" s="11"/>
      <c r="AC48" s="47"/>
      <c r="AD48" s="47"/>
      <c r="AE48" s="47"/>
      <c r="AF48" s="47"/>
      <c r="AG48" s="47"/>
      <c r="AH48" s="47"/>
      <c r="AI48" s="47"/>
      <c r="AJ48" s="47"/>
      <c r="AK48" s="47"/>
    </row>
    <row r="49" spans="1:37" ht="13.5" customHeight="1" x14ac:dyDescent="0.2">
      <c r="B49" s="19" t="s">
        <v>19</v>
      </c>
      <c r="C49" s="10"/>
      <c r="D49" s="7"/>
      <c r="E49" s="5"/>
      <c r="F49" s="5"/>
      <c r="G49" s="5"/>
      <c r="H49" s="5"/>
      <c r="I49" s="10"/>
      <c r="J49" s="10"/>
      <c r="K49" s="5"/>
      <c r="L49" s="10"/>
      <c r="M49" s="10"/>
      <c r="N49" s="10"/>
      <c r="O49" s="10"/>
      <c r="P49" s="2"/>
      <c r="Q49" s="2"/>
      <c r="R49" s="2"/>
      <c r="S49" s="3"/>
      <c r="T49" s="11"/>
      <c r="U49" s="11"/>
      <c r="V49" s="11"/>
      <c r="W49" s="11"/>
      <c r="X49" s="11"/>
      <c r="Y49" s="11"/>
      <c r="AC49" s="53"/>
      <c r="AD49" s="53"/>
      <c r="AE49" s="47"/>
      <c r="AF49" s="47"/>
      <c r="AG49" s="47"/>
      <c r="AH49" s="47"/>
      <c r="AI49" s="47"/>
      <c r="AJ49" s="47"/>
      <c r="AK49" s="47"/>
    </row>
    <row r="50" spans="1:37" ht="13.5" customHeight="1" x14ac:dyDescent="0.2">
      <c r="D50" s="2"/>
      <c r="E50" s="21"/>
      <c r="F50" s="21"/>
      <c r="G50" s="21"/>
      <c r="H50" s="21"/>
      <c r="I50" s="21"/>
      <c r="J50" s="21"/>
      <c r="K50" s="21"/>
      <c r="L50" s="21"/>
      <c r="M50" s="9"/>
      <c r="N50" s="10"/>
      <c r="O50" s="10"/>
      <c r="P50" s="2"/>
      <c r="Q50" s="2"/>
      <c r="R50" s="2"/>
      <c r="S50" s="3"/>
      <c r="T50" s="12"/>
      <c r="U50" s="12"/>
      <c r="V50" s="11"/>
      <c r="W50" s="11"/>
      <c r="X50" s="11"/>
      <c r="Y50" s="11"/>
      <c r="AC50" s="53"/>
      <c r="AD50" s="53"/>
      <c r="AE50" s="47"/>
      <c r="AF50" s="47"/>
      <c r="AG50" s="47"/>
      <c r="AH50" s="47"/>
      <c r="AI50" s="47"/>
      <c r="AJ50" s="47"/>
      <c r="AK50" s="47"/>
    </row>
    <row r="51" spans="1:37" ht="13.5" customHeight="1" x14ac:dyDescent="0.2">
      <c r="B51" s="20" t="s">
        <v>25</v>
      </c>
      <c r="C51" s="16"/>
      <c r="D51" s="17"/>
      <c r="E51" s="22"/>
      <c r="F51" s="22"/>
      <c r="G51" s="22"/>
      <c r="H51" s="22"/>
      <c r="I51" s="22"/>
      <c r="J51" s="22"/>
      <c r="K51" s="22"/>
      <c r="L51" s="22"/>
      <c r="M51" s="18"/>
      <c r="N51" s="17"/>
      <c r="O51" s="17"/>
      <c r="P51" s="17"/>
      <c r="Q51" s="17"/>
      <c r="R51" s="17"/>
      <c r="S51" s="18"/>
      <c r="T51" s="12"/>
      <c r="U51" s="12"/>
      <c r="V51" s="11"/>
      <c r="W51" s="11"/>
      <c r="X51" s="11"/>
      <c r="Y51" s="11"/>
      <c r="AC51" s="47"/>
      <c r="AD51" s="47"/>
      <c r="AE51" s="47"/>
      <c r="AF51" s="47"/>
      <c r="AG51" s="47"/>
      <c r="AH51" s="47"/>
      <c r="AI51" s="47"/>
      <c r="AJ51" s="47"/>
      <c r="AK51" s="47"/>
    </row>
    <row r="52" spans="1:37" ht="13.5" customHeight="1" x14ac:dyDescent="0.2">
      <c r="B52" s="20" t="s">
        <v>26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T52" s="12"/>
      <c r="U52" s="12"/>
      <c r="V52" s="11"/>
      <c r="W52" s="11"/>
      <c r="X52" s="11"/>
      <c r="Y52" s="11"/>
      <c r="AC52" s="47"/>
      <c r="AD52" s="47"/>
      <c r="AE52" s="47"/>
      <c r="AF52" s="47"/>
      <c r="AG52" s="47"/>
      <c r="AH52" s="47"/>
      <c r="AI52" s="47"/>
      <c r="AJ52" s="47"/>
      <c r="AK52" s="47"/>
    </row>
    <row r="53" spans="1:37" ht="13.5" customHeight="1" x14ac:dyDescent="0.2">
      <c r="B53" s="20" t="s">
        <v>31</v>
      </c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12"/>
      <c r="U53" s="12"/>
      <c r="V53" s="11"/>
      <c r="W53" s="11"/>
      <c r="X53" s="11"/>
      <c r="Y53" s="11"/>
      <c r="AC53" s="47"/>
      <c r="AD53" s="47"/>
      <c r="AE53" s="47"/>
      <c r="AF53" s="47"/>
      <c r="AG53" s="47"/>
      <c r="AH53" s="47"/>
      <c r="AI53" s="47"/>
      <c r="AJ53" s="47"/>
      <c r="AK53" s="47"/>
    </row>
    <row r="54" spans="1:37" ht="13.5" customHeight="1" x14ac:dyDescent="0.2">
      <c r="B54" s="20" t="s">
        <v>39</v>
      </c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12"/>
      <c r="U54" s="12"/>
      <c r="V54" s="11"/>
      <c r="W54" s="11"/>
      <c r="X54" s="11"/>
      <c r="Y54" s="11"/>
      <c r="AC54" s="47"/>
      <c r="AD54" s="47"/>
      <c r="AE54" s="47"/>
      <c r="AF54" s="47"/>
      <c r="AG54" s="47"/>
      <c r="AH54" s="47"/>
      <c r="AI54" s="47"/>
      <c r="AJ54" s="47"/>
      <c r="AK54" s="47"/>
    </row>
    <row r="55" spans="1:37" ht="13.5" customHeight="1" x14ac:dyDescent="0.2">
      <c r="B55" s="19" t="s">
        <v>27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T55" s="11"/>
      <c r="U55" s="11"/>
      <c r="V55" s="11"/>
      <c r="W55" s="11"/>
      <c r="X55" s="11"/>
      <c r="Y55" s="11"/>
      <c r="AC55" s="47"/>
      <c r="AD55" s="47"/>
      <c r="AE55" s="47"/>
      <c r="AF55" s="47"/>
      <c r="AG55" s="47"/>
      <c r="AH55" s="47"/>
      <c r="AI55" s="47"/>
      <c r="AJ55" s="47"/>
      <c r="AK55" s="47"/>
    </row>
    <row r="56" spans="1:37" ht="13.5" customHeight="1" x14ac:dyDescent="0.2">
      <c r="A56" s="59"/>
      <c r="B56" s="59"/>
      <c r="C56" s="59"/>
      <c r="D56" s="24"/>
      <c r="E56" s="24"/>
      <c r="F56" s="24"/>
      <c r="G56" s="24"/>
      <c r="H56" s="24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88"/>
      <c r="U56" s="88"/>
      <c r="AC56" s="47"/>
      <c r="AD56" s="47"/>
      <c r="AE56" s="47"/>
      <c r="AF56" s="47"/>
      <c r="AG56" s="47"/>
      <c r="AH56" s="47"/>
      <c r="AI56" s="47"/>
      <c r="AJ56" s="47"/>
      <c r="AK56" s="47"/>
    </row>
    <row r="57" spans="1:37" ht="12.75" x14ac:dyDescent="0.2">
      <c r="A57" s="59"/>
      <c r="B57" s="22" t="s">
        <v>30</v>
      </c>
      <c r="C57" s="60" t="s">
        <v>32</v>
      </c>
      <c r="D57" s="6"/>
      <c r="E57" s="61"/>
      <c r="F57" s="24"/>
      <c r="G57" s="24"/>
      <c r="H57" s="24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88"/>
      <c r="U57" s="88"/>
      <c r="AC57" s="47"/>
      <c r="AD57" s="47"/>
      <c r="AE57" s="47"/>
      <c r="AF57" s="47"/>
      <c r="AG57" s="47"/>
      <c r="AH57" s="47"/>
      <c r="AI57" s="47"/>
      <c r="AJ57" s="47"/>
      <c r="AK57" s="47"/>
    </row>
    <row r="58" spans="1:37" ht="11.25" customHeight="1" x14ac:dyDescent="0.2">
      <c r="A58" s="59"/>
      <c r="B58" s="10"/>
      <c r="C58" s="10"/>
      <c r="D58" s="61"/>
      <c r="E58" s="61"/>
      <c r="F58" s="24"/>
      <c r="G58" s="24"/>
      <c r="H58" s="24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88"/>
      <c r="U58" s="88"/>
      <c r="AC58" s="47"/>
      <c r="AD58" s="47"/>
      <c r="AE58" s="47"/>
      <c r="AF58" s="47"/>
      <c r="AG58" s="47"/>
      <c r="AH58" s="47"/>
      <c r="AI58" s="47"/>
      <c r="AJ58" s="47"/>
      <c r="AK58" s="47"/>
    </row>
    <row r="59" spans="1:37" x14ac:dyDescent="0.2">
      <c r="A59" s="59"/>
      <c r="B59" s="10"/>
      <c r="C59" s="10"/>
      <c r="D59" s="24"/>
      <c r="E59" s="24"/>
      <c r="F59" s="24"/>
      <c r="G59" s="24"/>
      <c r="H59" s="24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88"/>
      <c r="U59" s="88"/>
      <c r="AC59" s="47"/>
      <c r="AD59" s="47"/>
      <c r="AE59" s="47"/>
      <c r="AF59" s="47"/>
      <c r="AG59" s="47"/>
      <c r="AH59" s="47"/>
      <c r="AI59" s="47"/>
      <c r="AJ59" s="47"/>
      <c r="AK59" s="47"/>
    </row>
    <row r="60" spans="1:37" x14ac:dyDescent="0.2">
      <c r="A60" s="59"/>
      <c r="B60" s="10"/>
      <c r="C60" s="10"/>
      <c r="D60" s="24"/>
      <c r="E60" s="24"/>
      <c r="F60" s="24"/>
      <c r="G60" s="24"/>
      <c r="H60" s="24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88"/>
      <c r="U60" s="88"/>
      <c r="AC60" s="47"/>
      <c r="AD60" s="47"/>
      <c r="AE60" s="47"/>
      <c r="AF60" s="47"/>
      <c r="AG60" s="47"/>
      <c r="AH60" s="47"/>
      <c r="AI60" s="47"/>
      <c r="AJ60" s="47"/>
      <c r="AK60" s="47"/>
    </row>
    <row r="61" spans="1:37" x14ac:dyDescent="0.2">
      <c r="AC61" s="47"/>
      <c r="AD61" s="47"/>
      <c r="AE61" s="47"/>
      <c r="AF61" s="47"/>
      <c r="AG61" s="47"/>
      <c r="AH61" s="47"/>
      <c r="AI61" s="47"/>
      <c r="AJ61" s="47"/>
      <c r="AK61" s="47"/>
    </row>
    <row r="62" spans="1:37" x14ac:dyDescent="0.2">
      <c r="AC62" s="47"/>
      <c r="AD62" s="47"/>
      <c r="AE62" s="47"/>
      <c r="AF62" s="47"/>
      <c r="AG62" s="47"/>
      <c r="AH62" s="47"/>
      <c r="AI62" s="47"/>
      <c r="AJ62" s="47"/>
      <c r="AK62" s="47"/>
    </row>
    <row r="63" spans="1:37" x14ac:dyDescent="0.2">
      <c r="AC63" s="47"/>
      <c r="AD63" s="47"/>
      <c r="AE63" s="47"/>
      <c r="AF63" s="47"/>
      <c r="AG63" s="47"/>
      <c r="AH63" s="47"/>
      <c r="AI63" s="47"/>
      <c r="AJ63" s="47"/>
      <c r="AK63" s="47"/>
    </row>
    <row r="64" spans="1:37" x14ac:dyDescent="0.2">
      <c r="AC64" s="47"/>
      <c r="AD64" s="47"/>
      <c r="AE64" s="47"/>
      <c r="AF64" s="47"/>
      <c r="AG64" s="47"/>
      <c r="AH64" s="47"/>
      <c r="AI64" s="47"/>
      <c r="AJ64" s="47"/>
      <c r="AK64" s="47"/>
    </row>
    <row r="65" spans="29:37" x14ac:dyDescent="0.2">
      <c r="AC65" s="47"/>
      <c r="AD65" s="47"/>
      <c r="AE65" s="47"/>
      <c r="AF65" s="47"/>
      <c r="AG65" s="47"/>
      <c r="AH65" s="47"/>
      <c r="AI65" s="47"/>
      <c r="AJ65" s="47"/>
      <c r="AK65" s="47"/>
    </row>
    <row r="66" spans="29:37" x14ac:dyDescent="0.2">
      <c r="AC66" s="47"/>
      <c r="AD66" s="47"/>
      <c r="AE66" s="47"/>
      <c r="AF66" s="47"/>
      <c r="AG66" s="47"/>
      <c r="AH66" s="47"/>
      <c r="AI66" s="47"/>
      <c r="AJ66" s="47"/>
      <c r="AK66" s="47"/>
    </row>
    <row r="67" spans="29:37" x14ac:dyDescent="0.2">
      <c r="AC67" s="47"/>
      <c r="AD67" s="47"/>
      <c r="AE67" s="47"/>
      <c r="AF67" s="47"/>
      <c r="AG67" s="47"/>
      <c r="AH67" s="47"/>
      <c r="AI67" s="47"/>
      <c r="AJ67" s="47"/>
      <c r="AK67" s="47"/>
    </row>
    <row r="68" spans="29:37" x14ac:dyDescent="0.2">
      <c r="AC68" s="47"/>
      <c r="AD68" s="47"/>
      <c r="AE68" s="47"/>
      <c r="AF68" s="47"/>
      <c r="AG68" s="47"/>
      <c r="AH68" s="47"/>
      <c r="AI68" s="47"/>
      <c r="AJ68" s="47"/>
      <c r="AK68" s="47"/>
    </row>
    <row r="69" spans="29:37" x14ac:dyDescent="0.2">
      <c r="AC69" s="47"/>
      <c r="AD69" s="47"/>
      <c r="AE69" s="47"/>
      <c r="AF69" s="47"/>
      <c r="AG69" s="47"/>
      <c r="AH69" s="47"/>
      <c r="AI69" s="47"/>
      <c r="AJ69" s="47"/>
      <c r="AK69" s="47"/>
    </row>
    <row r="70" spans="29:37" x14ac:dyDescent="0.2">
      <c r="AC70" s="47"/>
      <c r="AD70" s="47"/>
      <c r="AE70" s="47"/>
      <c r="AF70" s="47"/>
      <c r="AG70" s="47"/>
      <c r="AH70" s="47"/>
      <c r="AI70" s="47"/>
      <c r="AJ70" s="47"/>
      <c r="AK70" s="47"/>
    </row>
    <row r="71" spans="29:37" x14ac:dyDescent="0.2">
      <c r="AC71" s="47"/>
      <c r="AD71" s="47"/>
      <c r="AE71" s="47"/>
      <c r="AF71" s="47"/>
      <c r="AG71" s="47"/>
      <c r="AH71" s="47"/>
      <c r="AI71" s="47"/>
      <c r="AJ71" s="47"/>
      <c r="AK71" s="47"/>
    </row>
    <row r="72" spans="29:37" x14ac:dyDescent="0.2">
      <c r="AC72" s="47"/>
      <c r="AD72" s="47"/>
      <c r="AE72" s="47"/>
      <c r="AF72" s="47"/>
      <c r="AG72" s="47"/>
      <c r="AH72" s="47"/>
      <c r="AI72" s="47"/>
      <c r="AJ72" s="47"/>
      <c r="AK72" s="47"/>
    </row>
    <row r="73" spans="29:37" x14ac:dyDescent="0.2">
      <c r="AC73" s="47"/>
      <c r="AD73" s="47"/>
      <c r="AE73" s="47"/>
      <c r="AF73" s="47"/>
      <c r="AG73" s="47"/>
      <c r="AH73" s="47"/>
      <c r="AI73" s="47"/>
      <c r="AJ73" s="47"/>
      <c r="AK73" s="47"/>
    </row>
    <row r="74" spans="29:37" x14ac:dyDescent="0.2">
      <c r="AC74" s="47"/>
      <c r="AD74" s="47"/>
      <c r="AE74" s="47"/>
      <c r="AF74" s="47"/>
      <c r="AG74" s="47"/>
      <c r="AH74" s="47"/>
      <c r="AI74" s="47"/>
      <c r="AJ74" s="47"/>
      <c r="AK74" s="47"/>
    </row>
    <row r="75" spans="29:37" x14ac:dyDescent="0.2">
      <c r="AC75" s="47"/>
      <c r="AD75" s="47"/>
      <c r="AE75" s="47"/>
      <c r="AF75" s="47"/>
      <c r="AG75" s="47"/>
      <c r="AH75" s="47"/>
      <c r="AI75" s="47"/>
      <c r="AJ75" s="47"/>
      <c r="AK75" s="47"/>
    </row>
    <row r="76" spans="29:37" x14ac:dyDescent="0.2">
      <c r="AC76" s="47"/>
      <c r="AD76" s="47"/>
      <c r="AE76" s="47"/>
      <c r="AF76" s="47"/>
      <c r="AG76" s="47"/>
      <c r="AH76" s="47"/>
      <c r="AI76" s="47"/>
      <c r="AJ76" s="47"/>
      <c r="AK76" s="47"/>
    </row>
    <row r="77" spans="29:37" x14ac:dyDescent="0.2">
      <c r="AC77" s="47"/>
      <c r="AD77" s="47"/>
      <c r="AE77" s="47"/>
      <c r="AF77" s="47"/>
      <c r="AG77" s="47"/>
      <c r="AH77" s="47"/>
      <c r="AI77" s="47"/>
      <c r="AJ77" s="47"/>
      <c r="AK77" s="47"/>
    </row>
    <row r="78" spans="29:37" x14ac:dyDescent="0.2">
      <c r="AC78" s="47"/>
      <c r="AD78" s="47"/>
      <c r="AE78" s="47"/>
      <c r="AF78" s="47"/>
      <c r="AG78" s="47"/>
      <c r="AH78" s="47"/>
      <c r="AI78" s="47"/>
      <c r="AJ78" s="47"/>
      <c r="AK78" s="47"/>
    </row>
    <row r="79" spans="29:37" x14ac:dyDescent="0.2">
      <c r="AC79" s="47"/>
      <c r="AD79" s="47"/>
      <c r="AE79" s="47"/>
      <c r="AF79" s="47"/>
      <c r="AG79" s="47"/>
      <c r="AH79" s="47"/>
      <c r="AI79" s="47"/>
      <c r="AJ79" s="47"/>
      <c r="AK79" s="47"/>
    </row>
    <row r="80" spans="29:37" x14ac:dyDescent="0.2">
      <c r="AC80" s="47"/>
      <c r="AD80" s="47"/>
      <c r="AE80" s="47"/>
      <c r="AF80" s="47"/>
      <c r="AG80" s="47"/>
      <c r="AH80" s="47"/>
      <c r="AI80" s="47"/>
      <c r="AJ80" s="47"/>
      <c r="AK80" s="47"/>
    </row>
    <row r="81" spans="29:37" x14ac:dyDescent="0.2">
      <c r="AC81" s="47"/>
      <c r="AD81" s="47"/>
      <c r="AE81" s="47"/>
      <c r="AF81" s="47"/>
      <c r="AG81" s="47"/>
      <c r="AH81" s="47"/>
      <c r="AI81" s="47"/>
      <c r="AJ81" s="47"/>
      <c r="AK81" s="47"/>
    </row>
    <row r="82" spans="29:37" x14ac:dyDescent="0.2">
      <c r="AC82" s="47"/>
      <c r="AD82" s="47"/>
      <c r="AE82" s="47"/>
      <c r="AF82" s="47"/>
      <c r="AG82" s="47"/>
      <c r="AH82" s="47"/>
      <c r="AI82" s="47"/>
      <c r="AJ82" s="47"/>
      <c r="AK82" s="47"/>
    </row>
    <row r="83" spans="29:37" x14ac:dyDescent="0.2">
      <c r="AC83" s="47"/>
      <c r="AD83" s="47"/>
      <c r="AE83" s="47"/>
      <c r="AF83" s="47"/>
      <c r="AG83" s="47"/>
      <c r="AH83" s="47"/>
      <c r="AI83" s="47"/>
      <c r="AJ83" s="47"/>
      <c r="AK83" s="47"/>
    </row>
    <row r="84" spans="29:37" x14ac:dyDescent="0.2">
      <c r="AC84" s="47"/>
      <c r="AD84" s="47"/>
      <c r="AE84" s="47"/>
      <c r="AF84" s="47"/>
      <c r="AG84" s="47"/>
      <c r="AH84" s="47"/>
      <c r="AI84" s="47"/>
      <c r="AJ84" s="47"/>
      <c r="AK84" s="47"/>
    </row>
    <row r="85" spans="29:37" x14ac:dyDescent="0.2">
      <c r="AC85" s="47"/>
      <c r="AD85" s="47"/>
      <c r="AE85" s="47"/>
      <c r="AF85" s="47"/>
      <c r="AG85" s="47"/>
      <c r="AH85" s="47"/>
      <c r="AI85" s="47"/>
      <c r="AJ85" s="47"/>
      <c r="AK85" s="47"/>
    </row>
    <row r="86" spans="29:37" x14ac:dyDescent="0.2">
      <c r="AC86" s="47"/>
      <c r="AD86" s="47"/>
      <c r="AE86" s="47"/>
      <c r="AF86" s="47"/>
      <c r="AG86" s="47"/>
      <c r="AH86" s="47"/>
      <c r="AI86" s="47"/>
      <c r="AJ86" s="47"/>
      <c r="AK86" s="47"/>
    </row>
    <row r="87" spans="29:37" x14ac:dyDescent="0.2">
      <c r="AC87" s="47"/>
      <c r="AD87" s="47"/>
      <c r="AE87" s="47"/>
      <c r="AF87" s="47"/>
      <c r="AG87" s="47"/>
      <c r="AH87" s="47"/>
      <c r="AI87" s="47"/>
      <c r="AJ87" s="47"/>
      <c r="AK87" s="47"/>
    </row>
    <row r="88" spans="29:37" x14ac:dyDescent="0.2">
      <c r="AC88" s="47"/>
      <c r="AD88" s="47"/>
      <c r="AE88" s="47"/>
      <c r="AF88" s="47"/>
      <c r="AG88" s="47"/>
      <c r="AH88" s="47"/>
      <c r="AI88" s="47"/>
      <c r="AJ88" s="47"/>
      <c r="AK88" s="47"/>
    </row>
    <row r="89" spans="29:37" x14ac:dyDescent="0.2">
      <c r="AC89" s="47"/>
      <c r="AD89" s="47"/>
      <c r="AE89" s="47"/>
      <c r="AF89" s="47"/>
      <c r="AG89" s="47"/>
      <c r="AH89" s="47"/>
      <c r="AI89" s="47"/>
      <c r="AJ89" s="47"/>
      <c r="AK89" s="47"/>
    </row>
    <row r="90" spans="29:37" x14ac:dyDescent="0.2">
      <c r="AC90" s="47"/>
      <c r="AD90" s="47"/>
      <c r="AE90" s="47"/>
      <c r="AF90" s="47"/>
      <c r="AG90" s="47"/>
      <c r="AH90" s="47"/>
      <c r="AI90" s="47"/>
      <c r="AJ90" s="47"/>
      <c r="AK90" s="47"/>
    </row>
    <row r="91" spans="29:37" x14ac:dyDescent="0.2">
      <c r="AC91" s="47"/>
      <c r="AD91" s="47"/>
      <c r="AE91" s="47"/>
      <c r="AF91" s="47"/>
      <c r="AG91" s="47"/>
      <c r="AH91" s="47"/>
      <c r="AI91" s="47"/>
      <c r="AJ91" s="47"/>
      <c r="AK91" s="47"/>
    </row>
    <row r="92" spans="29:37" x14ac:dyDescent="0.2">
      <c r="AC92" s="47"/>
      <c r="AD92" s="47"/>
      <c r="AE92" s="47"/>
      <c r="AF92" s="47"/>
      <c r="AG92" s="47"/>
      <c r="AH92" s="47"/>
      <c r="AI92" s="47"/>
      <c r="AJ92" s="47"/>
      <c r="AK92" s="47"/>
    </row>
    <row r="93" spans="29:37" x14ac:dyDescent="0.2">
      <c r="AC93" s="47"/>
      <c r="AD93" s="47"/>
      <c r="AE93" s="47"/>
      <c r="AF93" s="47"/>
      <c r="AG93" s="47"/>
      <c r="AH93" s="47"/>
      <c r="AI93" s="47"/>
      <c r="AJ93" s="47"/>
      <c r="AK93" s="47"/>
    </row>
    <row r="94" spans="29:37" x14ac:dyDescent="0.2">
      <c r="AC94" s="47"/>
      <c r="AD94" s="47"/>
      <c r="AE94" s="47"/>
      <c r="AF94" s="47"/>
      <c r="AG94" s="47"/>
      <c r="AH94" s="47"/>
      <c r="AI94" s="47"/>
      <c r="AJ94" s="47"/>
      <c r="AK94" s="47"/>
    </row>
    <row r="95" spans="29:37" x14ac:dyDescent="0.2">
      <c r="AC95" s="47"/>
      <c r="AD95" s="47"/>
      <c r="AE95" s="47"/>
      <c r="AF95" s="47"/>
      <c r="AG95" s="47"/>
      <c r="AH95" s="47"/>
      <c r="AI95" s="47"/>
      <c r="AJ95" s="47"/>
      <c r="AK95" s="47"/>
    </row>
    <row r="96" spans="29:37" x14ac:dyDescent="0.2">
      <c r="AC96" s="47"/>
      <c r="AD96" s="47"/>
      <c r="AE96" s="47"/>
      <c r="AF96" s="47"/>
      <c r="AG96" s="47"/>
      <c r="AH96" s="47"/>
      <c r="AI96" s="47"/>
      <c r="AJ96" s="47"/>
      <c r="AK96" s="47"/>
    </row>
    <row r="97" spans="29:37" x14ac:dyDescent="0.2">
      <c r="AC97" s="47"/>
      <c r="AD97" s="47"/>
      <c r="AE97" s="47"/>
      <c r="AF97" s="47"/>
      <c r="AG97" s="47"/>
      <c r="AH97" s="47"/>
      <c r="AI97" s="47"/>
      <c r="AJ97" s="47"/>
      <c r="AK97" s="47"/>
    </row>
    <row r="98" spans="29:37" x14ac:dyDescent="0.2">
      <c r="AC98" s="47"/>
      <c r="AD98" s="47"/>
      <c r="AE98" s="47"/>
      <c r="AF98" s="47"/>
      <c r="AG98" s="47"/>
      <c r="AH98" s="47"/>
      <c r="AI98" s="47"/>
      <c r="AJ98" s="47"/>
      <c r="AK98" s="47"/>
    </row>
    <row r="99" spans="29:37" x14ac:dyDescent="0.2">
      <c r="AC99" s="47"/>
      <c r="AD99" s="47"/>
      <c r="AE99" s="47"/>
      <c r="AF99" s="47"/>
      <c r="AG99" s="47"/>
      <c r="AH99" s="47"/>
      <c r="AI99" s="47"/>
      <c r="AJ99" s="47"/>
      <c r="AK99" s="47"/>
    </row>
    <row r="100" spans="29:37" x14ac:dyDescent="0.2">
      <c r="AC100" s="47"/>
      <c r="AD100" s="47"/>
      <c r="AE100" s="47"/>
      <c r="AF100" s="47"/>
      <c r="AG100" s="47"/>
      <c r="AH100" s="47"/>
      <c r="AI100" s="47"/>
      <c r="AJ100" s="47"/>
      <c r="AK100" s="47"/>
    </row>
    <row r="101" spans="29:37" x14ac:dyDescent="0.2">
      <c r="AC101" s="47"/>
      <c r="AD101" s="47"/>
      <c r="AE101" s="47"/>
      <c r="AF101" s="47"/>
      <c r="AG101" s="47"/>
      <c r="AH101" s="47"/>
      <c r="AI101" s="47"/>
      <c r="AJ101" s="47"/>
      <c r="AK101" s="47"/>
    </row>
    <row r="102" spans="29:37" x14ac:dyDescent="0.2">
      <c r="AC102" s="47"/>
      <c r="AD102" s="47"/>
      <c r="AE102" s="47"/>
      <c r="AF102" s="47"/>
      <c r="AG102" s="47"/>
      <c r="AH102" s="47"/>
      <c r="AI102" s="47"/>
      <c r="AJ102" s="47"/>
      <c r="AK102" s="47"/>
    </row>
    <row r="103" spans="29:37" x14ac:dyDescent="0.2">
      <c r="AC103" s="47"/>
      <c r="AD103" s="47"/>
      <c r="AE103" s="47"/>
      <c r="AF103" s="47"/>
      <c r="AG103" s="47"/>
      <c r="AH103" s="47"/>
      <c r="AI103" s="47"/>
      <c r="AJ103" s="47"/>
      <c r="AK103" s="47"/>
    </row>
    <row r="104" spans="29:37" x14ac:dyDescent="0.2">
      <c r="AC104" s="47"/>
      <c r="AD104" s="47"/>
      <c r="AE104" s="47"/>
      <c r="AF104" s="47"/>
      <c r="AG104" s="47"/>
      <c r="AH104" s="47"/>
      <c r="AI104" s="47"/>
      <c r="AJ104" s="47"/>
      <c r="AK104" s="47"/>
    </row>
    <row r="105" spans="29:37" x14ac:dyDescent="0.2">
      <c r="AC105" s="47"/>
      <c r="AD105" s="47"/>
      <c r="AE105" s="47"/>
      <c r="AF105" s="47"/>
      <c r="AG105" s="47"/>
      <c r="AH105" s="47"/>
      <c r="AI105" s="47"/>
      <c r="AJ105" s="47"/>
      <c r="AK105" s="47"/>
    </row>
    <row r="106" spans="29:37" x14ac:dyDescent="0.2">
      <c r="AC106" s="47"/>
      <c r="AD106" s="47"/>
      <c r="AE106" s="47"/>
      <c r="AF106" s="47"/>
      <c r="AG106" s="47"/>
      <c r="AH106" s="47"/>
      <c r="AI106" s="47"/>
      <c r="AJ106" s="47"/>
      <c r="AK106" s="47"/>
    </row>
    <row r="107" spans="29:37" x14ac:dyDescent="0.2">
      <c r="AC107" s="47"/>
      <c r="AD107" s="47"/>
      <c r="AE107" s="47"/>
      <c r="AF107" s="47"/>
      <c r="AG107" s="47"/>
      <c r="AH107" s="47"/>
      <c r="AI107" s="47"/>
      <c r="AJ107" s="47"/>
      <c r="AK107" s="47"/>
    </row>
    <row r="108" spans="29:37" x14ac:dyDescent="0.2">
      <c r="AC108" s="47"/>
      <c r="AD108" s="47"/>
      <c r="AE108" s="47"/>
      <c r="AF108" s="47"/>
      <c r="AG108" s="47"/>
      <c r="AH108" s="47"/>
      <c r="AI108" s="47"/>
      <c r="AJ108" s="47"/>
      <c r="AK108" s="47"/>
    </row>
    <row r="109" spans="29:37" x14ac:dyDescent="0.2">
      <c r="AC109" s="47"/>
      <c r="AD109" s="47"/>
      <c r="AE109" s="47"/>
      <c r="AF109" s="47"/>
      <c r="AG109" s="47"/>
      <c r="AH109" s="47"/>
      <c r="AI109" s="47"/>
      <c r="AJ109" s="47"/>
      <c r="AK109" s="47"/>
    </row>
    <row r="110" spans="29:37" x14ac:dyDescent="0.2">
      <c r="AC110" s="47"/>
      <c r="AD110" s="47"/>
      <c r="AE110" s="47"/>
      <c r="AF110" s="47"/>
      <c r="AG110" s="47"/>
      <c r="AH110" s="47"/>
      <c r="AI110" s="47"/>
      <c r="AJ110" s="47"/>
      <c r="AK110" s="47"/>
    </row>
    <row r="111" spans="29:37" x14ac:dyDescent="0.2">
      <c r="AC111" s="47"/>
      <c r="AD111" s="47"/>
      <c r="AE111" s="47"/>
      <c r="AF111" s="47"/>
      <c r="AG111" s="47"/>
      <c r="AH111" s="47"/>
      <c r="AI111" s="47"/>
      <c r="AJ111" s="47"/>
      <c r="AK111" s="47"/>
    </row>
    <row r="112" spans="29:37" x14ac:dyDescent="0.2">
      <c r="AC112" s="47"/>
      <c r="AD112" s="47"/>
      <c r="AE112" s="47"/>
      <c r="AF112" s="47"/>
      <c r="AG112" s="47"/>
      <c r="AH112" s="47"/>
      <c r="AI112" s="47"/>
      <c r="AJ112" s="47"/>
      <c r="AK112" s="47"/>
    </row>
    <row r="113" spans="29:37" x14ac:dyDescent="0.2">
      <c r="AC113" s="47"/>
      <c r="AD113" s="47"/>
      <c r="AE113" s="47"/>
      <c r="AF113" s="47"/>
      <c r="AG113" s="47"/>
      <c r="AH113" s="47"/>
      <c r="AI113" s="47"/>
      <c r="AJ113" s="47"/>
      <c r="AK113" s="47"/>
    </row>
    <row r="114" spans="29:37" x14ac:dyDescent="0.2">
      <c r="AC114" s="47"/>
      <c r="AD114" s="47"/>
      <c r="AE114" s="47"/>
      <c r="AF114" s="47"/>
      <c r="AG114" s="47"/>
      <c r="AH114" s="47"/>
      <c r="AI114" s="47"/>
      <c r="AJ114" s="47"/>
      <c r="AK114" s="47"/>
    </row>
    <row r="115" spans="29:37" x14ac:dyDescent="0.2">
      <c r="AC115" s="47"/>
      <c r="AD115" s="47"/>
      <c r="AE115" s="47"/>
      <c r="AF115" s="47"/>
      <c r="AG115" s="47"/>
      <c r="AH115" s="47"/>
      <c r="AI115" s="47"/>
      <c r="AJ115" s="47"/>
      <c r="AK115" s="47"/>
    </row>
    <row r="116" spans="29:37" x14ac:dyDescent="0.2">
      <c r="AC116" s="47"/>
      <c r="AD116" s="47"/>
      <c r="AE116" s="47"/>
      <c r="AF116" s="47"/>
      <c r="AG116" s="47"/>
      <c r="AH116" s="47"/>
      <c r="AI116" s="47"/>
      <c r="AJ116" s="47"/>
      <c r="AK116" s="47"/>
    </row>
    <row r="117" spans="29:37" x14ac:dyDescent="0.2">
      <c r="AC117" s="47"/>
      <c r="AD117" s="47"/>
      <c r="AE117" s="47"/>
      <c r="AF117" s="47"/>
      <c r="AG117" s="47"/>
      <c r="AH117" s="47"/>
      <c r="AI117" s="47"/>
      <c r="AJ117" s="47"/>
      <c r="AK117" s="47"/>
    </row>
    <row r="118" spans="29:37" x14ac:dyDescent="0.2">
      <c r="AC118" s="47"/>
      <c r="AD118" s="47"/>
      <c r="AE118" s="47"/>
      <c r="AF118" s="47"/>
      <c r="AG118" s="47"/>
      <c r="AH118" s="47"/>
      <c r="AI118" s="47"/>
      <c r="AJ118" s="47"/>
      <c r="AK118" s="47"/>
    </row>
    <row r="119" spans="29:37" x14ac:dyDescent="0.2">
      <c r="AC119" s="47"/>
      <c r="AD119" s="47"/>
      <c r="AE119" s="47"/>
      <c r="AF119" s="47"/>
      <c r="AG119" s="47"/>
      <c r="AH119" s="47"/>
      <c r="AI119" s="47"/>
      <c r="AJ119" s="47"/>
      <c r="AK119" s="47"/>
    </row>
    <row r="120" spans="29:37" x14ac:dyDescent="0.2">
      <c r="AC120" s="47"/>
      <c r="AD120" s="47"/>
      <c r="AE120" s="47"/>
      <c r="AF120" s="47"/>
      <c r="AG120" s="47"/>
      <c r="AH120" s="47"/>
      <c r="AI120" s="47"/>
      <c r="AJ120" s="47"/>
      <c r="AK120" s="47"/>
    </row>
    <row r="121" spans="29:37" x14ac:dyDescent="0.2">
      <c r="AC121" s="47"/>
      <c r="AD121" s="47"/>
      <c r="AE121" s="47"/>
      <c r="AF121" s="47"/>
      <c r="AG121" s="47"/>
      <c r="AH121" s="47"/>
      <c r="AI121" s="47"/>
      <c r="AJ121" s="47"/>
      <c r="AK121" s="47"/>
    </row>
    <row r="122" spans="29:37" x14ac:dyDescent="0.2">
      <c r="AC122" s="47"/>
      <c r="AD122" s="47"/>
      <c r="AE122" s="47"/>
      <c r="AF122" s="47"/>
      <c r="AG122" s="47"/>
      <c r="AH122" s="47"/>
      <c r="AI122" s="47"/>
      <c r="AJ122" s="47"/>
      <c r="AK122" s="47"/>
    </row>
    <row r="123" spans="29:37" x14ac:dyDescent="0.2">
      <c r="AC123" s="47"/>
      <c r="AD123" s="47"/>
      <c r="AE123" s="47"/>
      <c r="AF123" s="47"/>
      <c r="AG123" s="47"/>
      <c r="AH123" s="47"/>
      <c r="AI123" s="47"/>
      <c r="AJ123" s="47"/>
      <c r="AK123" s="47"/>
    </row>
    <row r="124" spans="29:37" x14ac:dyDescent="0.2">
      <c r="AC124" s="47"/>
      <c r="AD124" s="47"/>
      <c r="AE124" s="47"/>
      <c r="AF124" s="47"/>
      <c r="AG124" s="47"/>
      <c r="AH124" s="47"/>
      <c r="AI124" s="47"/>
      <c r="AJ124" s="47"/>
      <c r="AK124" s="47"/>
    </row>
    <row r="125" spans="29:37" x14ac:dyDescent="0.2">
      <c r="AC125" s="47"/>
      <c r="AD125" s="47"/>
      <c r="AE125" s="47"/>
      <c r="AF125" s="47"/>
      <c r="AG125" s="47"/>
      <c r="AH125" s="47"/>
      <c r="AI125" s="47"/>
      <c r="AJ125" s="47"/>
      <c r="AK125" s="47"/>
    </row>
    <row r="126" spans="29:37" x14ac:dyDescent="0.2">
      <c r="AC126" s="47"/>
      <c r="AD126" s="47"/>
      <c r="AE126" s="47"/>
      <c r="AF126" s="47"/>
      <c r="AG126" s="47"/>
      <c r="AH126" s="47"/>
      <c r="AI126" s="47"/>
      <c r="AJ126" s="47"/>
      <c r="AK126" s="47"/>
    </row>
    <row r="127" spans="29:37" x14ac:dyDescent="0.2">
      <c r="AC127" s="47"/>
      <c r="AD127" s="47"/>
      <c r="AE127" s="47"/>
      <c r="AF127" s="47"/>
      <c r="AG127" s="47"/>
      <c r="AH127" s="47"/>
      <c r="AI127" s="47"/>
      <c r="AJ127" s="47"/>
      <c r="AK127" s="47"/>
    </row>
    <row r="128" spans="29:37" x14ac:dyDescent="0.2">
      <c r="AC128" s="47"/>
      <c r="AD128" s="47"/>
      <c r="AE128" s="47"/>
      <c r="AF128" s="47"/>
      <c r="AG128" s="47"/>
      <c r="AH128" s="47"/>
      <c r="AI128" s="47"/>
      <c r="AJ128" s="47"/>
      <c r="AK128" s="47"/>
    </row>
    <row r="129" spans="29:37" x14ac:dyDescent="0.2">
      <c r="AC129" s="47"/>
      <c r="AD129" s="47"/>
      <c r="AE129" s="47"/>
      <c r="AF129" s="47"/>
      <c r="AG129" s="47"/>
      <c r="AH129" s="47"/>
      <c r="AI129" s="47"/>
      <c r="AJ129" s="47"/>
      <c r="AK129" s="47"/>
    </row>
    <row r="130" spans="29:37" x14ac:dyDescent="0.2">
      <c r="AC130" s="47"/>
      <c r="AD130" s="47"/>
      <c r="AE130" s="47"/>
      <c r="AF130" s="47"/>
      <c r="AG130" s="47"/>
      <c r="AH130" s="47"/>
      <c r="AI130" s="47"/>
      <c r="AJ130" s="47"/>
      <c r="AK130" s="47"/>
    </row>
    <row r="131" spans="29:37" x14ac:dyDescent="0.2">
      <c r="AC131" s="47"/>
      <c r="AD131" s="47"/>
      <c r="AE131" s="47"/>
      <c r="AF131" s="47"/>
      <c r="AG131" s="47"/>
      <c r="AH131" s="47"/>
      <c r="AI131" s="47"/>
      <c r="AJ131" s="47"/>
      <c r="AK131" s="47"/>
    </row>
    <row r="132" spans="29:37" x14ac:dyDescent="0.2">
      <c r="AC132" s="47"/>
      <c r="AD132" s="47"/>
      <c r="AE132" s="47"/>
      <c r="AF132" s="47"/>
      <c r="AG132" s="47"/>
      <c r="AH132" s="47"/>
      <c r="AI132" s="47"/>
      <c r="AJ132" s="47"/>
      <c r="AK132" s="47"/>
    </row>
    <row r="133" spans="29:37" x14ac:dyDescent="0.2">
      <c r="AC133" s="47"/>
      <c r="AD133" s="47"/>
      <c r="AE133" s="47"/>
      <c r="AF133" s="47"/>
      <c r="AG133" s="47"/>
      <c r="AH133" s="47"/>
      <c r="AI133" s="47"/>
      <c r="AJ133" s="47"/>
      <c r="AK133" s="47"/>
    </row>
    <row r="134" spans="29:37" x14ac:dyDescent="0.2">
      <c r="AC134" s="47"/>
      <c r="AD134" s="47"/>
      <c r="AE134" s="47"/>
      <c r="AF134" s="47"/>
      <c r="AG134" s="47"/>
      <c r="AH134" s="47"/>
      <c r="AI134" s="47"/>
      <c r="AJ134" s="47"/>
      <c r="AK134" s="47"/>
    </row>
    <row r="135" spans="29:37" x14ac:dyDescent="0.2">
      <c r="AC135" s="47"/>
      <c r="AD135" s="47"/>
      <c r="AE135" s="47"/>
      <c r="AF135" s="47"/>
      <c r="AG135" s="47"/>
      <c r="AH135" s="47"/>
      <c r="AI135" s="47"/>
      <c r="AJ135" s="47"/>
      <c r="AK135" s="47"/>
    </row>
    <row r="136" spans="29:37" x14ac:dyDescent="0.2">
      <c r="AC136" s="47"/>
      <c r="AD136" s="47"/>
      <c r="AE136" s="47"/>
      <c r="AF136" s="47"/>
      <c r="AG136" s="47"/>
      <c r="AH136" s="47"/>
      <c r="AI136" s="47"/>
      <c r="AJ136" s="47"/>
      <c r="AK136" s="47"/>
    </row>
    <row r="137" spans="29:37" x14ac:dyDescent="0.2">
      <c r="AC137" s="47"/>
      <c r="AD137" s="47"/>
      <c r="AE137" s="47"/>
      <c r="AF137" s="47"/>
      <c r="AG137" s="47"/>
      <c r="AH137" s="47"/>
      <c r="AI137" s="47"/>
      <c r="AJ137" s="47"/>
      <c r="AK137" s="47"/>
    </row>
    <row r="138" spans="29:37" x14ac:dyDescent="0.2">
      <c r="AC138" s="47"/>
      <c r="AD138" s="47"/>
      <c r="AE138" s="47"/>
      <c r="AF138" s="47"/>
      <c r="AG138" s="47"/>
      <c r="AH138" s="47"/>
      <c r="AI138" s="47"/>
      <c r="AJ138" s="47"/>
      <c r="AK138" s="47"/>
    </row>
    <row r="139" spans="29:37" x14ac:dyDescent="0.2">
      <c r="AC139" s="47"/>
      <c r="AD139" s="47"/>
      <c r="AE139" s="47"/>
      <c r="AF139" s="47"/>
      <c r="AG139" s="47"/>
      <c r="AH139" s="47"/>
      <c r="AI139" s="47"/>
      <c r="AJ139" s="47"/>
      <c r="AK139" s="47"/>
    </row>
    <row r="140" spans="29:37" x14ac:dyDescent="0.2">
      <c r="AC140" s="47"/>
      <c r="AD140" s="47"/>
      <c r="AE140" s="47"/>
      <c r="AF140" s="47"/>
      <c r="AG140" s="47"/>
      <c r="AH140" s="47"/>
      <c r="AI140" s="47"/>
      <c r="AJ140" s="47"/>
      <c r="AK140" s="47"/>
    </row>
    <row r="141" spans="29:37" x14ac:dyDescent="0.2">
      <c r="AC141" s="47"/>
      <c r="AD141" s="47"/>
      <c r="AE141" s="47"/>
      <c r="AF141" s="47"/>
      <c r="AG141" s="47"/>
      <c r="AH141" s="47"/>
      <c r="AI141" s="47"/>
      <c r="AJ141" s="47"/>
      <c r="AK141" s="47"/>
    </row>
    <row r="142" spans="29:37" x14ac:dyDescent="0.2">
      <c r="AC142" s="47"/>
      <c r="AD142" s="47"/>
      <c r="AE142" s="47"/>
      <c r="AF142" s="47"/>
      <c r="AG142" s="47"/>
      <c r="AH142" s="47"/>
      <c r="AI142" s="47"/>
      <c r="AJ142" s="47"/>
      <c r="AK142" s="47"/>
    </row>
    <row r="143" spans="29:37" x14ac:dyDescent="0.2">
      <c r="AC143" s="47"/>
      <c r="AD143" s="47"/>
      <c r="AE143" s="47"/>
      <c r="AF143" s="47"/>
      <c r="AG143" s="47"/>
      <c r="AH143" s="47"/>
      <c r="AI143" s="47"/>
      <c r="AJ143" s="47"/>
      <c r="AK143" s="47"/>
    </row>
    <row r="144" spans="29:37" x14ac:dyDescent="0.2">
      <c r="AC144" s="47"/>
      <c r="AD144" s="47"/>
      <c r="AE144" s="47"/>
      <c r="AF144" s="47"/>
      <c r="AG144" s="47"/>
      <c r="AH144" s="47"/>
      <c r="AI144" s="47"/>
      <c r="AJ144" s="47"/>
      <c r="AK144" s="47"/>
    </row>
    <row r="145" spans="29:37" x14ac:dyDescent="0.2">
      <c r="AC145" s="47"/>
      <c r="AD145" s="47"/>
      <c r="AE145" s="47"/>
      <c r="AF145" s="47"/>
      <c r="AG145" s="47"/>
      <c r="AH145" s="47"/>
      <c r="AI145" s="47"/>
      <c r="AJ145" s="47"/>
      <c r="AK145" s="47"/>
    </row>
    <row r="146" spans="29:37" x14ac:dyDescent="0.2">
      <c r="AC146" s="47"/>
      <c r="AD146" s="47"/>
      <c r="AE146" s="47"/>
      <c r="AF146" s="47"/>
      <c r="AG146" s="47"/>
      <c r="AH146" s="47"/>
      <c r="AI146" s="47"/>
      <c r="AJ146" s="47"/>
      <c r="AK146" s="47"/>
    </row>
    <row r="147" spans="29:37" x14ac:dyDescent="0.2">
      <c r="AC147" s="47"/>
      <c r="AD147" s="47"/>
      <c r="AE147" s="47"/>
      <c r="AF147" s="47"/>
      <c r="AG147" s="47"/>
      <c r="AH147" s="47"/>
      <c r="AI147" s="47"/>
      <c r="AJ147" s="47"/>
      <c r="AK147" s="47"/>
    </row>
    <row r="148" spans="29:37" x14ac:dyDescent="0.2">
      <c r="AC148" s="47"/>
      <c r="AD148" s="47"/>
      <c r="AE148" s="47"/>
      <c r="AF148" s="47"/>
      <c r="AG148" s="47"/>
      <c r="AH148" s="47"/>
      <c r="AI148" s="47"/>
      <c r="AJ148" s="47"/>
      <c r="AK148" s="47"/>
    </row>
    <row r="149" spans="29:37" x14ac:dyDescent="0.2">
      <c r="AC149" s="47"/>
      <c r="AD149" s="47"/>
      <c r="AE149" s="47"/>
      <c r="AF149" s="47"/>
      <c r="AG149" s="47"/>
      <c r="AH149" s="47"/>
      <c r="AI149" s="47"/>
      <c r="AJ149" s="47"/>
      <c r="AK149" s="47"/>
    </row>
    <row r="150" spans="29:37" x14ac:dyDescent="0.2">
      <c r="AC150" s="47"/>
      <c r="AD150" s="47"/>
      <c r="AE150" s="47"/>
      <c r="AF150" s="47"/>
      <c r="AG150" s="47"/>
      <c r="AH150" s="47"/>
      <c r="AI150" s="47"/>
      <c r="AJ150" s="47"/>
      <c r="AK150" s="47"/>
    </row>
    <row r="151" spans="29:37" x14ac:dyDescent="0.2">
      <c r="AC151" s="47"/>
      <c r="AD151" s="47"/>
      <c r="AE151" s="47"/>
      <c r="AF151" s="47"/>
      <c r="AG151" s="47"/>
      <c r="AH151" s="47"/>
      <c r="AI151" s="47"/>
      <c r="AJ151" s="47"/>
      <c r="AK151" s="47"/>
    </row>
    <row r="152" spans="29:37" x14ac:dyDescent="0.2">
      <c r="AC152" s="47"/>
      <c r="AD152" s="47"/>
      <c r="AE152" s="47"/>
      <c r="AF152" s="47"/>
      <c r="AG152" s="47"/>
      <c r="AH152" s="47"/>
      <c r="AI152" s="47"/>
      <c r="AJ152" s="47"/>
      <c r="AK152" s="47"/>
    </row>
    <row r="153" spans="29:37" x14ac:dyDescent="0.2">
      <c r="AC153" s="47"/>
      <c r="AD153" s="47"/>
      <c r="AE153" s="47"/>
      <c r="AF153" s="47"/>
      <c r="AG153" s="47"/>
      <c r="AH153" s="47"/>
      <c r="AI153" s="47"/>
      <c r="AJ153" s="47"/>
      <c r="AK153" s="47"/>
    </row>
    <row r="154" spans="29:37" x14ac:dyDescent="0.2">
      <c r="AC154" s="47"/>
      <c r="AD154" s="47"/>
      <c r="AE154" s="47"/>
      <c r="AF154" s="47"/>
      <c r="AG154" s="47"/>
      <c r="AH154" s="47"/>
      <c r="AI154" s="47"/>
      <c r="AJ154" s="47"/>
      <c r="AK154" s="47"/>
    </row>
    <row r="155" spans="29:37" x14ac:dyDescent="0.2">
      <c r="AC155" s="47"/>
      <c r="AD155" s="47"/>
      <c r="AE155" s="47"/>
      <c r="AF155" s="47"/>
      <c r="AG155" s="47"/>
      <c r="AH155" s="47"/>
      <c r="AI155" s="47"/>
      <c r="AJ155" s="47"/>
      <c r="AK155" s="47"/>
    </row>
    <row r="156" spans="29:37" x14ac:dyDescent="0.2">
      <c r="AC156" s="47"/>
      <c r="AD156" s="47"/>
      <c r="AE156" s="47"/>
      <c r="AF156" s="47"/>
      <c r="AG156" s="47"/>
      <c r="AH156" s="47"/>
      <c r="AI156" s="47"/>
      <c r="AJ156" s="47"/>
      <c r="AK156" s="47"/>
    </row>
    <row r="157" spans="29:37" x14ac:dyDescent="0.2">
      <c r="AC157" s="47"/>
      <c r="AD157" s="47"/>
      <c r="AE157" s="47"/>
      <c r="AF157" s="47"/>
      <c r="AG157" s="47"/>
      <c r="AH157" s="47"/>
      <c r="AI157" s="47"/>
      <c r="AJ157" s="47"/>
      <c r="AK157" s="47"/>
    </row>
    <row r="158" spans="29:37" x14ac:dyDescent="0.2">
      <c r="AC158" s="47"/>
      <c r="AD158" s="47"/>
      <c r="AE158" s="47"/>
      <c r="AF158" s="47"/>
      <c r="AG158" s="47"/>
      <c r="AH158" s="47"/>
      <c r="AI158" s="47"/>
      <c r="AJ158" s="47"/>
      <c r="AK158" s="47"/>
    </row>
    <row r="159" spans="29:37" x14ac:dyDescent="0.2">
      <c r="AC159" s="47"/>
      <c r="AD159" s="47"/>
      <c r="AE159" s="47"/>
      <c r="AF159" s="47"/>
      <c r="AG159" s="47"/>
      <c r="AH159" s="47"/>
      <c r="AI159" s="47"/>
      <c r="AJ159" s="47"/>
      <c r="AK159" s="47"/>
    </row>
    <row r="160" spans="29:37" x14ac:dyDescent="0.2">
      <c r="AC160" s="47"/>
      <c r="AD160" s="47"/>
      <c r="AE160" s="47"/>
      <c r="AF160" s="47"/>
      <c r="AG160" s="47"/>
      <c r="AH160" s="47"/>
      <c r="AI160" s="47"/>
      <c r="AJ160" s="47"/>
      <c r="AK160" s="47"/>
    </row>
    <row r="161" spans="29:37" x14ac:dyDescent="0.2">
      <c r="AC161" s="47"/>
      <c r="AD161" s="47"/>
      <c r="AE161" s="47"/>
      <c r="AF161" s="47"/>
      <c r="AG161" s="47"/>
      <c r="AH161" s="47"/>
      <c r="AI161" s="47"/>
      <c r="AJ161" s="47"/>
      <c r="AK161" s="47"/>
    </row>
    <row r="162" spans="29:37" x14ac:dyDescent="0.2">
      <c r="AC162" s="47"/>
      <c r="AD162" s="47"/>
      <c r="AE162" s="47"/>
      <c r="AF162" s="47"/>
      <c r="AG162" s="47"/>
      <c r="AH162" s="47"/>
      <c r="AI162" s="47"/>
      <c r="AJ162" s="47"/>
      <c r="AK162" s="47"/>
    </row>
    <row r="163" spans="29:37" x14ac:dyDescent="0.2">
      <c r="AC163" s="47"/>
      <c r="AD163" s="47"/>
      <c r="AE163" s="47"/>
      <c r="AF163" s="47"/>
      <c r="AG163" s="47"/>
      <c r="AH163" s="47"/>
      <c r="AI163" s="47"/>
      <c r="AJ163" s="47"/>
      <c r="AK163" s="47"/>
    </row>
    <row r="164" spans="29:37" x14ac:dyDescent="0.2">
      <c r="AC164" s="47"/>
      <c r="AD164" s="47"/>
      <c r="AE164" s="47"/>
      <c r="AF164" s="47"/>
      <c r="AG164" s="47"/>
      <c r="AH164" s="47"/>
      <c r="AI164" s="47"/>
      <c r="AJ164" s="47"/>
      <c r="AK164" s="47"/>
    </row>
    <row r="165" spans="29:37" x14ac:dyDescent="0.2">
      <c r="AC165" s="47"/>
      <c r="AD165" s="47"/>
      <c r="AE165" s="47"/>
      <c r="AF165" s="47"/>
      <c r="AG165" s="47"/>
      <c r="AH165" s="47"/>
      <c r="AI165" s="47"/>
      <c r="AJ165" s="47"/>
      <c r="AK165" s="47"/>
    </row>
    <row r="166" spans="29:37" x14ac:dyDescent="0.2">
      <c r="AC166" s="47"/>
      <c r="AD166" s="47"/>
      <c r="AE166" s="47"/>
      <c r="AF166" s="47"/>
      <c r="AG166" s="47"/>
      <c r="AH166" s="47"/>
      <c r="AI166" s="47"/>
      <c r="AJ166" s="47"/>
      <c r="AK166" s="47"/>
    </row>
    <row r="167" spans="29:37" x14ac:dyDescent="0.2">
      <c r="AC167" s="47"/>
      <c r="AD167" s="47"/>
      <c r="AE167" s="47"/>
      <c r="AF167" s="47"/>
      <c r="AG167" s="47"/>
      <c r="AH167" s="47"/>
      <c r="AI167" s="47"/>
      <c r="AJ167" s="47"/>
      <c r="AK167" s="47"/>
    </row>
    <row r="168" spans="29:37" x14ac:dyDescent="0.2">
      <c r="AC168" s="47"/>
      <c r="AD168" s="47"/>
      <c r="AE168" s="47"/>
      <c r="AF168" s="47"/>
      <c r="AG168" s="47"/>
      <c r="AH168" s="47"/>
      <c r="AI168" s="47"/>
      <c r="AJ168" s="47"/>
      <c r="AK168" s="47"/>
    </row>
    <row r="169" spans="29:37" x14ac:dyDescent="0.2">
      <c r="AC169" s="47"/>
      <c r="AD169" s="47"/>
      <c r="AE169" s="47"/>
      <c r="AF169" s="47"/>
      <c r="AG169" s="47"/>
      <c r="AH169" s="47"/>
      <c r="AI169" s="47"/>
      <c r="AJ169" s="47"/>
      <c r="AK169" s="47"/>
    </row>
    <row r="170" spans="29:37" x14ac:dyDescent="0.2">
      <c r="AC170" s="47"/>
      <c r="AD170" s="47"/>
      <c r="AE170" s="47"/>
      <c r="AF170" s="47"/>
      <c r="AG170" s="47"/>
      <c r="AH170" s="47"/>
      <c r="AI170" s="47"/>
      <c r="AJ170" s="47"/>
      <c r="AK170" s="47"/>
    </row>
    <row r="171" spans="29:37" x14ac:dyDescent="0.2">
      <c r="AC171" s="47"/>
      <c r="AD171" s="47"/>
      <c r="AE171" s="47"/>
      <c r="AF171" s="47"/>
      <c r="AG171" s="47"/>
      <c r="AH171" s="47"/>
      <c r="AI171" s="47"/>
      <c r="AJ171" s="47"/>
      <c r="AK171" s="47"/>
    </row>
    <row r="172" spans="29:37" x14ac:dyDescent="0.2">
      <c r="AC172" s="47"/>
      <c r="AD172" s="47"/>
      <c r="AE172" s="47"/>
      <c r="AF172" s="47"/>
      <c r="AG172" s="47"/>
      <c r="AH172" s="47"/>
      <c r="AI172" s="47"/>
      <c r="AJ172" s="47"/>
      <c r="AK172" s="47"/>
    </row>
    <row r="173" spans="29:37" x14ac:dyDescent="0.2">
      <c r="AC173" s="47"/>
      <c r="AD173" s="47"/>
      <c r="AE173" s="47"/>
      <c r="AF173" s="47"/>
      <c r="AG173" s="47"/>
      <c r="AH173" s="47"/>
      <c r="AI173" s="47"/>
      <c r="AJ173" s="47"/>
      <c r="AK173" s="47"/>
    </row>
    <row r="174" spans="29:37" x14ac:dyDescent="0.2">
      <c r="AC174" s="47"/>
      <c r="AD174" s="47"/>
      <c r="AE174" s="47"/>
      <c r="AF174" s="47"/>
      <c r="AG174" s="47"/>
      <c r="AH174" s="47"/>
      <c r="AI174" s="47"/>
      <c r="AJ174" s="47"/>
      <c r="AK174" s="47"/>
    </row>
    <row r="175" spans="29:37" x14ac:dyDescent="0.2">
      <c r="AC175" s="47"/>
      <c r="AD175" s="47"/>
      <c r="AE175" s="47"/>
      <c r="AF175" s="47"/>
      <c r="AG175" s="47"/>
      <c r="AH175" s="47"/>
      <c r="AI175" s="47"/>
      <c r="AJ175" s="47"/>
      <c r="AK175" s="47"/>
    </row>
    <row r="176" spans="29:37" x14ac:dyDescent="0.2">
      <c r="AC176" s="47"/>
      <c r="AD176" s="47"/>
      <c r="AE176" s="47"/>
      <c r="AF176" s="47"/>
      <c r="AG176" s="47"/>
      <c r="AH176" s="47"/>
      <c r="AI176" s="47"/>
      <c r="AJ176" s="47"/>
      <c r="AK176" s="47"/>
    </row>
    <row r="177" spans="29:37" x14ac:dyDescent="0.2">
      <c r="AC177" s="47"/>
      <c r="AD177" s="47"/>
      <c r="AE177" s="47"/>
      <c r="AF177" s="47"/>
      <c r="AG177" s="47"/>
      <c r="AH177" s="47"/>
      <c r="AI177" s="47"/>
      <c r="AJ177" s="47"/>
      <c r="AK177" s="47"/>
    </row>
    <row r="178" spans="29:37" x14ac:dyDescent="0.2">
      <c r="AC178" s="47"/>
      <c r="AD178" s="47"/>
      <c r="AE178" s="47"/>
      <c r="AF178" s="47"/>
      <c r="AG178" s="47"/>
      <c r="AH178" s="47"/>
      <c r="AI178" s="47"/>
      <c r="AJ178" s="47"/>
      <c r="AK178" s="47"/>
    </row>
    <row r="179" spans="29:37" x14ac:dyDescent="0.2">
      <c r="AC179" s="47"/>
      <c r="AD179" s="47"/>
      <c r="AE179" s="47"/>
      <c r="AF179" s="47"/>
      <c r="AG179" s="47"/>
      <c r="AH179" s="47"/>
      <c r="AI179" s="47"/>
      <c r="AJ179" s="47"/>
      <c r="AK179" s="47"/>
    </row>
    <row r="180" spans="29:37" x14ac:dyDescent="0.2">
      <c r="AC180" s="47"/>
      <c r="AD180" s="47"/>
      <c r="AE180" s="47"/>
      <c r="AF180" s="47"/>
      <c r="AG180" s="47"/>
      <c r="AH180" s="47"/>
      <c r="AI180" s="47"/>
      <c r="AJ180" s="47"/>
      <c r="AK180" s="47"/>
    </row>
    <row r="181" spans="29:37" x14ac:dyDescent="0.2">
      <c r="AC181" s="47"/>
      <c r="AD181" s="47"/>
      <c r="AE181" s="47"/>
      <c r="AF181" s="47"/>
      <c r="AG181" s="47"/>
      <c r="AH181" s="47"/>
      <c r="AI181" s="47"/>
      <c r="AJ181" s="47"/>
      <c r="AK181" s="47"/>
    </row>
    <row r="182" spans="29:37" x14ac:dyDescent="0.2">
      <c r="AC182" s="47"/>
      <c r="AD182" s="47"/>
      <c r="AE182" s="47"/>
      <c r="AF182" s="47"/>
      <c r="AG182" s="47"/>
      <c r="AH182" s="47"/>
      <c r="AI182" s="47"/>
      <c r="AJ182" s="47"/>
      <c r="AK182" s="47"/>
    </row>
    <row r="183" spans="29:37" x14ac:dyDescent="0.2">
      <c r="AC183" s="47"/>
      <c r="AD183" s="47"/>
      <c r="AE183" s="47"/>
      <c r="AF183" s="47"/>
      <c r="AG183" s="47"/>
      <c r="AH183" s="47"/>
      <c r="AI183" s="47"/>
      <c r="AJ183" s="47"/>
      <c r="AK183" s="47"/>
    </row>
    <row r="184" spans="29:37" x14ac:dyDescent="0.2">
      <c r="AC184" s="47"/>
      <c r="AD184" s="47"/>
      <c r="AE184" s="47"/>
      <c r="AF184" s="47"/>
      <c r="AG184" s="47"/>
      <c r="AH184" s="47"/>
      <c r="AI184" s="47"/>
      <c r="AJ184" s="47"/>
      <c r="AK184" s="47"/>
    </row>
    <row r="185" spans="29:37" x14ac:dyDescent="0.2">
      <c r="AC185" s="47"/>
      <c r="AD185" s="47"/>
      <c r="AE185" s="47"/>
      <c r="AF185" s="47"/>
      <c r="AG185" s="47"/>
      <c r="AH185" s="47"/>
      <c r="AI185" s="47"/>
      <c r="AJ185" s="47"/>
      <c r="AK185" s="47"/>
    </row>
  </sheetData>
  <sheetProtection algorithmName="SHA-512" hashValue="3rNFKzUOFa3thUx/2FQN6wpbzutvbGVxAB0wsUwzaGnfQDGDWi1qRl2x+Wox85otIpPMchVo8ofNs8Zt77h1iA==" saltValue="MF3bRpgX9Wgdt2VGxD5yPw==" spinCount="100000" sheet="1" objects="1" scenarios="1"/>
  <mergeCells count="20">
    <mergeCell ref="O14:O16"/>
    <mergeCell ref="P14:P16"/>
    <mergeCell ref="Q14:Q16"/>
    <mergeCell ref="R14:R16"/>
    <mergeCell ref="S14:S16"/>
    <mergeCell ref="C8:G8"/>
    <mergeCell ref="C10:G10"/>
    <mergeCell ref="B14:B16"/>
    <mergeCell ref="C14:C16"/>
    <mergeCell ref="M14:M16"/>
    <mergeCell ref="D15:D16"/>
    <mergeCell ref="E15:E16"/>
    <mergeCell ref="F15:F16"/>
    <mergeCell ref="G15:G16"/>
    <mergeCell ref="H15:H16"/>
    <mergeCell ref="N14:N16"/>
    <mergeCell ref="I15:I16"/>
    <mergeCell ref="J15:J16"/>
    <mergeCell ref="K15:K16"/>
    <mergeCell ref="L15:L16"/>
  </mergeCells>
  <conditionalFormatting sqref="B17:S17">
    <cfRule type="expression" dxfId="619" priority="93">
      <formula>$B$17="FERIADO"</formula>
    </cfRule>
    <cfRule type="expression" dxfId="618" priority="62">
      <formula>$B$17="TERÇA-FEIRA"</formula>
    </cfRule>
    <cfRule type="expression" dxfId="617" priority="61">
      <formula>$B$17="QUINTA-FEIRA"</formula>
    </cfRule>
    <cfRule type="expression" dxfId="616" priority="154">
      <formula>$B$17="SÁBADO"</formula>
    </cfRule>
    <cfRule type="expression" dxfId="615" priority="124">
      <formula>$B$17="DOMINGO"</formula>
    </cfRule>
  </conditionalFormatting>
  <conditionalFormatting sqref="B18:S18">
    <cfRule type="expression" dxfId="614" priority="123">
      <formula>$B$18="DOMINGO"</formula>
    </cfRule>
    <cfRule type="expression" dxfId="613" priority="92">
      <formula>$B$18="FERIADO"</formula>
    </cfRule>
    <cfRule type="expression" dxfId="612" priority="60">
      <formula>$B$18="TERÇA-FEIRA"</formula>
    </cfRule>
    <cfRule type="expression" dxfId="611" priority="59">
      <formula>$B$18="QUINTA-FEIRA"</formula>
    </cfRule>
    <cfRule type="expression" dxfId="610" priority="153">
      <formula>$B$18="SÁBADO"</formula>
    </cfRule>
  </conditionalFormatting>
  <conditionalFormatting sqref="B19:S19">
    <cfRule type="expression" dxfId="609" priority="58">
      <formula>$B$19="TERÇA-FEIRA"</formula>
    </cfRule>
    <cfRule type="expression" dxfId="608" priority="122">
      <formula>$B$19="DOMINGO"</formula>
    </cfRule>
    <cfRule type="expression" dxfId="607" priority="57">
      <formula>$B$19="QUINTA-FEIRA"</formula>
    </cfRule>
    <cfRule type="expression" dxfId="606" priority="91">
      <formula>$B$19="FERIADO"</formula>
    </cfRule>
    <cfRule type="expression" dxfId="605" priority="152">
      <formula>$B$19="SÁBADO"</formula>
    </cfRule>
  </conditionalFormatting>
  <conditionalFormatting sqref="B20:S20">
    <cfRule type="expression" dxfId="604" priority="63">
      <formula>$B$20="FERIADO"</formula>
    </cfRule>
    <cfRule type="expression" dxfId="603" priority="121">
      <formula>$B$20="DOMINGO"</formula>
    </cfRule>
    <cfRule type="expression" dxfId="602" priority="56">
      <formula>$B$20="TERÇA-FEIRA"</formula>
    </cfRule>
    <cfRule type="expression" dxfId="601" priority="55">
      <formula>$B$20="QUINTA-FEIRA"</formula>
    </cfRule>
    <cfRule type="expression" dxfId="600" priority="151">
      <formula>$B$20="SÁBADO"</formula>
    </cfRule>
  </conditionalFormatting>
  <conditionalFormatting sqref="B21:S21">
    <cfRule type="expression" dxfId="599" priority="53">
      <formula>$B$21="QUINTA-FEIRA"</formula>
    </cfRule>
    <cfRule type="expression" dxfId="598" priority="120">
      <formula>$B$21="DOMINGO"</formula>
    </cfRule>
    <cfRule type="expression" dxfId="597" priority="54">
      <formula>$B$21="TERÇA-FEIRA"</formula>
    </cfRule>
    <cfRule type="expression" dxfId="596" priority="90">
      <formula>$B$21="FERIADO"</formula>
    </cfRule>
    <cfRule type="expression" dxfId="595" priority="150">
      <formula>$B$21="SÁBADO"</formula>
    </cfRule>
  </conditionalFormatting>
  <conditionalFormatting sqref="B22:S22">
    <cfRule type="expression" dxfId="594" priority="51">
      <formula>$B$22="QUINTA-FEIRA"</formula>
    </cfRule>
    <cfRule type="expression" dxfId="593" priority="52">
      <formula>$B$22="TERÇA-FEIRA"</formula>
    </cfRule>
    <cfRule type="expression" dxfId="592" priority="119">
      <formula>$B$22="DOMINGO"</formula>
    </cfRule>
    <cfRule type="expression" dxfId="591" priority="155">
      <formula>$B$22="SÁBADO"</formula>
    </cfRule>
    <cfRule type="expression" dxfId="590" priority="89">
      <formula>$B$22="FERIADO"</formula>
    </cfRule>
  </conditionalFormatting>
  <conditionalFormatting sqref="B23:S23">
    <cfRule type="expression" dxfId="589" priority="88">
      <formula>$B$23="FERIADO"</formula>
    </cfRule>
    <cfRule type="expression" dxfId="588" priority="49">
      <formula>$B$23="QUINTA-FEIRA"</formula>
    </cfRule>
    <cfRule type="expression" dxfId="587" priority="149">
      <formula>$B$23="SÁBADO"</formula>
    </cfRule>
    <cfRule type="expression" dxfId="586" priority="118">
      <formula>$B$23="DOMINGO"</formula>
    </cfRule>
    <cfRule type="expression" dxfId="585" priority="50">
      <formula>$B$23="TERÇA-FEIRA"</formula>
    </cfRule>
  </conditionalFormatting>
  <conditionalFormatting sqref="B24:S24">
    <cfRule type="expression" dxfId="584" priority="87">
      <formula>$B$24="FERIADO"</formula>
    </cfRule>
    <cfRule type="expression" dxfId="583" priority="148">
      <formula>$B$24="SÁBADO"</formula>
    </cfRule>
    <cfRule type="expression" dxfId="582" priority="117">
      <formula>$B$24="DOMINGO"</formula>
    </cfRule>
    <cfRule type="expression" dxfId="581" priority="48">
      <formula>$B$24="TERÇA-FEIRA"</formula>
    </cfRule>
    <cfRule type="expression" dxfId="580" priority="47">
      <formula>$B$24="QUINTA-FEIRA"</formula>
    </cfRule>
  </conditionalFormatting>
  <conditionalFormatting sqref="B25:S25">
    <cfRule type="expression" dxfId="579" priority="46">
      <formula>$B$25="TERÇA-FEIRA"</formula>
    </cfRule>
    <cfRule type="expression" dxfId="578" priority="45">
      <formula>$B$25="QUINTA-FEIRA"</formula>
    </cfRule>
    <cfRule type="expression" dxfId="577" priority="116">
      <formula>$B$25="DOMINGO"</formula>
    </cfRule>
    <cfRule type="expression" dxfId="576" priority="147">
      <formula>$B$25="SÁBADO"</formula>
    </cfRule>
    <cfRule type="expression" dxfId="575" priority="86">
      <formula>$B$25="FERIADO"</formula>
    </cfRule>
  </conditionalFormatting>
  <conditionalFormatting sqref="B26:S26">
    <cfRule type="expression" dxfId="574" priority="115">
      <formula>$B$26="DOMINGO"</formula>
    </cfRule>
    <cfRule type="expression" dxfId="573" priority="146">
      <formula>$B$26="SÁBADO"</formula>
    </cfRule>
    <cfRule type="expression" dxfId="572" priority="85">
      <formula>$B$26="FERIADO"</formula>
    </cfRule>
    <cfRule type="expression" dxfId="571" priority="43">
      <formula>$B$26="QUINTA-FEIRA"</formula>
    </cfRule>
    <cfRule type="expression" dxfId="570" priority="44">
      <formula>$B$26="TERÇA-FEIRA"</formula>
    </cfRule>
  </conditionalFormatting>
  <conditionalFormatting sqref="B27:S27">
    <cfRule type="expression" dxfId="569" priority="42">
      <formula>$B$27="TERÇA-FEIRA"</formula>
    </cfRule>
    <cfRule type="expression" dxfId="568" priority="145">
      <formula>$B$27="SÁBADO"</formula>
    </cfRule>
    <cfRule type="expression" dxfId="567" priority="114">
      <formula>$B$27="DOMINGO"</formula>
    </cfRule>
    <cfRule type="expression" dxfId="566" priority="41">
      <formula>$B$27="QUINTA-FEIRA"</formula>
    </cfRule>
    <cfRule type="expression" dxfId="565" priority="84">
      <formula>$B$27="FERIADO"</formula>
    </cfRule>
  </conditionalFormatting>
  <conditionalFormatting sqref="B28:S28">
    <cfRule type="expression" dxfId="564" priority="113">
      <formula>$B$28="DOMINGO"</formula>
    </cfRule>
    <cfRule type="expression" dxfId="563" priority="144">
      <formula>$B$28="SÁBADO"</formula>
    </cfRule>
    <cfRule type="expression" dxfId="562" priority="40">
      <formula>$B$28="TERÇA-FEIRA"</formula>
    </cfRule>
    <cfRule type="expression" dxfId="561" priority="39">
      <formula>$B$28="QUINTA-FEIRA"</formula>
    </cfRule>
    <cfRule type="expression" dxfId="560" priority="83">
      <formula>$B$28="FERIADO"</formula>
    </cfRule>
  </conditionalFormatting>
  <conditionalFormatting sqref="B29:S29">
    <cfRule type="expression" dxfId="559" priority="112">
      <formula>$B$29="DOMINGO"</formula>
    </cfRule>
    <cfRule type="expression" dxfId="558" priority="143">
      <formula>$B$29="SÁBADO"</formula>
    </cfRule>
    <cfRule type="expression" dxfId="557" priority="38">
      <formula>$B$29="TERÇA-FEIRA"</formula>
    </cfRule>
    <cfRule type="expression" dxfId="556" priority="37">
      <formula>$B$29="QUINTA-FEIRA"</formula>
    </cfRule>
    <cfRule type="expression" dxfId="555" priority="82">
      <formula>$B$29="FERIADO"</formula>
    </cfRule>
  </conditionalFormatting>
  <conditionalFormatting sqref="B30:S30">
    <cfRule type="expression" dxfId="554" priority="111">
      <formula>$B$30="DOMINGO"</formula>
    </cfRule>
    <cfRule type="expression" dxfId="553" priority="142">
      <formula>$B$30="SÁBADO"</formula>
    </cfRule>
    <cfRule type="expression" dxfId="552" priority="36">
      <formula>$B$30="TERÇA-FEIRA"</formula>
    </cfRule>
    <cfRule type="expression" dxfId="551" priority="35">
      <formula>$B$30="QUINTA-FEIRA"</formula>
    </cfRule>
    <cfRule type="expression" dxfId="550" priority="81">
      <formula>$B$30="FERIADO"</formula>
    </cfRule>
  </conditionalFormatting>
  <conditionalFormatting sqref="B31:S31">
    <cfRule type="expression" dxfId="549" priority="141">
      <formula>$B$31="SÁBADO"</formula>
    </cfRule>
    <cfRule type="expression" dxfId="548" priority="34">
      <formula>$B$31="TERÇA-FEIRA"</formula>
    </cfRule>
    <cfRule type="expression" dxfId="547" priority="33">
      <formula>$B$31="QUINTA-FEIRA"</formula>
    </cfRule>
    <cfRule type="expression" dxfId="546" priority="80">
      <formula>$B$31="FERIADO"</formula>
    </cfRule>
    <cfRule type="expression" dxfId="545" priority="110">
      <formula>$B$31="DOMINGO"</formula>
    </cfRule>
  </conditionalFormatting>
  <conditionalFormatting sqref="B32:S32">
    <cfRule type="expression" dxfId="544" priority="140">
      <formula>$B$32="SÁBADO"</formula>
    </cfRule>
    <cfRule type="expression" dxfId="543" priority="32">
      <formula>$B$32="TERÇA-FEIRA"</formula>
    </cfRule>
    <cfRule type="expression" dxfId="542" priority="31">
      <formula>$B$32="QUINTA-FEIRA"</formula>
    </cfRule>
    <cfRule type="expression" dxfId="541" priority="79">
      <formula>$B$32="FERIADO"</formula>
    </cfRule>
    <cfRule type="expression" dxfId="540" priority="109">
      <formula>$B$32="DOMINGO"</formula>
    </cfRule>
  </conditionalFormatting>
  <conditionalFormatting sqref="B33:S33">
    <cfRule type="expression" dxfId="539" priority="29">
      <formula>$B$33="QUINTA-FEIRA"</formula>
    </cfRule>
    <cfRule type="expression" dxfId="538" priority="30">
      <formula>$B$33="TERÇA-FEIRA"</formula>
    </cfRule>
    <cfRule type="expression" dxfId="537" priority="78">
      <formula>$B$33="FERIADO"</formula>
    </cfRule>
    <cfRule type="expression" dxfId="536" priority="108">
      <formula>$B$33="DOMINGO"</formula>
    </cfRule>
    <cfRule type="expression" dxfId="535" priority="139">
      <formula>$B$33="SÁBADO"</formula>
    </cfRule>
  </conditionalFormatting>
  <conditionalFormatting sqref="B34:S34">
    <cfRule type="expression" dxfId="534" priority="138">
      <formula>$B$34="SÁBADO"</formula>
    </cfRule>
    <cfRule type="expression" dxfId="533" priority="107">
      <formula>$B$34="DOMINGO"</formula>
    </cfRule>
    <cfRule type="expression" dxfId="532" priority="77">
      <formula>$B$34="FERIADO"</formula>
    </cfRule>
    <cfRule type="expression" dxfId="531" priority="28">
      <formula>$B$34="TERÇA-FEIRA"</formula>
    </cfRule>
    <cfRule type="expression" dxfId="530" priority="27">
      <formula>$B$34="QUINTA-FEIRA"</formula>
    </cfRule>
  </conditionalFormatting>
  <conditionalFormatting sqref="B35:S35">
    <cfRule type="expression" dxfId="529" priority="76">
      <formula>$B$35="FERIADO"</formula>
    </cfRule>
    <cfRule type="expression" dxfId="528" priority="137">
      <formula>$B$35="SÁBADO"</formula>
    </cfRule>
    <cfRule type="expression" dxfId="527" priority="106">
      <formula>$B$35="DOMINGO"</formula>
    </cfRule>
    <cfRule type="expression" dxfId="526" priority="26">
      <formula>$B$35="TERÇA-FEIRA"</formula>
    </cfRule>
    <cfRule type="expression" dxfId="525" priority="25">
      <formula>$B$35="QUINTA-FEIRA"</formula>
    </cfRule>
  </conditionalFormatting>
  <conditionalFormatting sqref="B36:S36">
    <cfRule type="expression" dxfId="524" priority="75">
      <formula>$B$36="FERIADO"</formula>
    </cfRule>
    <cfRule type="expression" dxfId="523" priority="136">
      <formula>$B$36="SÁBADO"</formula>
    </cfRule>
    <cfRule type="expression" dxfId="522" priority="105">
      <formula>$B$36="DOMINGO"</formula>
    </cfRule>
    <cfRule type="expression" dxfId="521" priority="24">
      <formula>$B$36="TERÇA-FEIRA"</formula>
    </cfRule>
    <cfRule type="expression" dxfId="520" priority="23">
      <formula>$B$36="QUINTA-FEIRA"</formula>
    </cfRule>
  </conditionalFormatting>
  <conditionalFormatting sqref="B37:S37">
    <cfRule type="expression" dxfId="519" priority="21">
      <formula>$B$37="QUINTA-FEIRA"</formula>
    </cfRule>
    <cfRule type="expression" dxfId="518" priority="74">
      <formula>$B$37="FERIADO"</formula>
    </cfRule>
    <cfRule type="expression" dxfId="517" priority="135">
      <formula>$B$37="SÁBADO"</formula>
    </cfRule>
    <cfRule type="expression" dxfId="516" priority="104">
      <formula>$B$37="DOMINGO"</formula>
    </cfRule>
    <cfRule type="expression" dxfId="515" priority="22">
      <formula>$B$37="TERÇA-FEIRA"</formula>
    </cfRule>
  </conditionalFormatting>
  <conditionalFormatting sqref="B38:S38">
    <cfRule type="expression" dxfId="514" priority="19">
      <formula>$B$38="QUINTA-FEIRA"</formula>
    </cfRule>
    <cfRule type="expression" dxfId="513" priority="73">
      <formula>$B$38="FERIADO"</formula>
    </cfRule>
    <cfRule type="expression" dxfId="512" priority="20">
      <formula>$B$38="TERÇA-FEIRA"</formula>
    </cfRule>
    <cfRule type="expression" dxfId="511" priority="134">
      <formula>$B$38="SÁBADO"</formula>
    </cfRule>
    <cfRule type="expression" dxfId="510" priority="103">
      <formula>$B$38="DOMINGO"</formula>
    </cfRule>
  </conditionalFormatting>
  <conditionalFormatting sqref="B39:S39">
    <cfRule type="expression" dxfId="509" priority="102">
      <formula>$B$39="DOMINGO"</formula>
    </cfRule>
    <cfRule type="expression" dxfId="508" priority="18">
      <formula>$B$39="TERÇA-FEIRA"</formula>
    </cfRule>
    <cfRule type="expression" dxfId="507" priority="72">
      <formula>$B$39="FERIADO"</formula>
    </cfRule>
    <cfRule type="expression" dxfId="506" priority="17">
      <formula>$B$39="QUINTA-FEIRA"</formula>
    </cfRule>
    <cfRule type="expression" dxfId="505" priority="133">
      <formula>$B$39="SÁBADO"</formula>
    </cfRule>
  </conditionalFormatting>
  <conditionalFormatting sqref="B40:S40">
    <cfRule type="expression" dxfId="504" priority="15">
      <formula>$B$40="QUINTA-FEIRA"</formula>
    </cfRule>
    <cfRule type="expression" dxfId="503" priority="132">
      <formula>$B$40="SÁBADO"</formula>
    </cfRule>
    <cfRule type="expression" dxfId="502" priority="71">
      <formula>$B$40="FERIADO"</formula>
    </cfRule>
    <cfRule type="expression" dxfId="501" priority="101">
      <formula>$B$40="DOMINGO"</formula>
    </cfRule>
    <cfRule type="expression" dxfId="500" priority="16">
      <formula>$B$40="TERÇA-FEIRA"</formula>
    </cfRule>
  </conditionalFormatting>
  <conditionalFormatting sqref="B41:S41">
    <cfRule type="expression" dxfId="499" priority="131">
      <formula>$B$41="SÁBADO"</formula>
    </cfRule>
    <cfRule type="expression" dxfId="498" priority="14">
      <formula>$B$41="TERÇA-FEIRA"</formula>
    </cfRule>
    <cfRule type="expression" dxfId="497" priority="100">
      <formula>$B$41="DOMINGO"</formula>
    </cfRule>
    <cfRule type="expression" dxfId="496" priority="70">
      <formula>$B$41="FERIADO"</formula>
    </cfRule>
    <cfRule type="expression" dxfId="495" priority="13">
      <formula>$B$41="QUINTA-FEIRA"</formula>
    </cfRule>
  </conditionalFormatting>
  <conditionalFormatting sqref="B42:S42">
    <cfRule type="expression" dxfId="494" priority="69">
      <formula>$B$42="FERIADO"</formula>
    </cfRule>
    <cfRule type="expression" dxfId="493" priority="12">
      <formula>$B$42="TERÇA-FEIRA"</formula>
    </cfRule>
    <cfRule type="expression" dxfId="492" priority="130">
      <formula>$B$42="SÁBADO"</formula>
    </cfRule>
    <cfRule type="expression" dxfId="491" priority="11">
      <formula>$B$42="QUINTA-FEIRA"</formula>
    </cfRule>
    <cfRule type="expression" dxfId="490" priority="99">
      <formula>$B$42="DOMINGO"</formula>
    </cfRule>
  </conditionalFormatting>
  <conditionalFormatting sqref="B43:S43">
    <cfRule type="expression" dxfId="489" priority="68">
      <formula>$B$43="FERIADO"</formula>
    </cfRule>
    <cfRule type="expression" dxfId="488" priority="9">
      <formula>$B$43="QUINTA-FEIRA"</formula>
    </cfRule>
    <cfRule type="expression" dxfId="487" priority="10">
      <formula>$B$43="TERÇA-FEIRA"</formula>
    </cfRule>
    <cfRule type="expression" dxfId="486" priority="129">
      <formula>$B$43="SÁBADO"</formula>
    </cfRule>
    <cfRule type="expression" dxfId="485" priority="98">
      <formula>$B$43="DOMINGO"</formula>
    </cfRule>
  </conditionalFormatting>
  <conditionalFormatting sqref="B44:S44">
    <cfRule type="expression" dxfId="484" priority="67">
      <formula>$B$44="FERIADO"</formula>
    </cfRule>
    <cfRule type="expression" dxfId="483" priority="97">
      <formula>$B$44="DOMINGO"</formula>
    </cfRule>
    <cfRule type="expression" dxfId="482" priority="128">
      <formula>$B$44="SÁBADO"</formula>
    </cfRule>
    <cfRule type="expression" dxfId="481" priority="8">
      <formula>$B$44="TERÇA-FEIRA"</formula>
    </cfRule>
    <cfRule type="expression" dxfId="480" priority="7">
      <formula>$B$44="QUINTA-FEIRA"</formula>
    </cfRule>
  </conditionalFormatting>
  <conditionalFormatting sqref="B45:S45">
    <cfRule type="expression" dxfId="479" priority="6">
      <formula>$B$45="TERÇA-FEIRA"</formula>
    </cfRule>
    <cfRule type="expression" dxfId="478" priority="5">
      <formula>$B$45="QUINTA-FEIRA"</formula>
    </cfRule>
    <cfRule type="expression" dxfId="477" priority="127">
      <formula>$B$45="SÁBADO"</formula>
    </cfRule>
    <cfRule type="expression" dxfId="476" priority="66">
      <formula>$B$45="FERIADO"</formula>
    </cfRule>
    <cfRule type="expression" dxfId="475" priority="96">
      <formula>$B$45="DOMINGO"</formula>
    </cfRule>
  </conditionalFormatting>
  <conditionalFormatting sqref="B46:S46">
    <cfRule type="expression" dxfId="474" priority="95">
      <formula>$B$46="DOMINGO"</formula>
    </cfRule>
    <cfRule type="expression" dxfId="473" priority="3">
      <formula>$B$46="QUINTA-FEIRA"</formula>
    </cfRule>
    <cfRule type="expression" dxfId="472" priority="65">
      <formula>$B$46="FERIADO"</formula>
    </cfRule>
    <cfRule type="expression" dxfId="471" priority="126">
      <formula>$B$46="SÁBADO"</formula>
    </cfRule>
    <cfRule type="expression" dxfId="470" priority="4">
      <formula>$B$46="TERÇA-FEIRA"</formula>
    </cfRule>
  </conditionalFormatting>
  <conditionalFormatting sqref="B47:S47">
    <cfRule type="expression" dxfId="469" priority="125">
      <formula>$B$47="SÁBADO"</formula>
    </cfRule>
    <cfRule type="expression" dxfId="468" priority="2">
      <formula>$B$47="TERÇA-FEIRA"</formula>
    </cfRule>
    <cfRule type="expression" dxfId="467" priority="1">
      <formula>$B$47="QUINTA-FEIRA"</formula>
    </cfRule>
    <cfRule type="expression" dxfId="466" priority="64">
      <formula>$B$47="FERIADO"</formula>
    </cfRule>
    <cfRule type="expression" dxfId="465" priority="94">
      <formula>$B$47="DOMINGO"</formula>
    </cfRule>
  </conditionalFormatting>
  <pageMargins left="0.23622047244094488" right="0.23622047244094488" top="0.19685039370078741" bottom="0.19685039370078741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12</vt:i4>
      </vt:variant>
    </vt:vector>
  </HeadingPairs>
  <TitlesOfParts>
    <vt:vector size="24" baseType="lpstr">
      <vt:lpstr>JAN</vt:lpstr>
      <vt:lpstr>FEV</vt:lpstr>
      <vt:lpstr>MAR</vt:lpstr>
      <vt:lpstr>ABR</vt:lpstr>
      <vt:lpstr>MAI</vt:lpstr>
      <vt:lpstr>JUN</vt:lpstr>
      <vt:lpstr>JUL</vt:lpstr>
      <vt:lpstr>AGO</vt:lpstr>
      <vt:lpstr>SET</vt:lpstr>
      <vt:lpstr>OUT</vt:lpstr>
      <vt:lpstr>NOV</vt:lpstr>
      <vt:lpstr>DEZ</vt:lpstr>
      <vt:lpstr>ABR!Area_de_impressao</vt:lpstr>
      <vt:lpstr>AGO!Area_de_impressao</vt:lpstr>
      <vt:lpstr>DEZ!Area_de_impressao</vt:lpstr>
      <vt:lpstr>FEV!Area_de_impressao</vt:lpstr>
      <vt:lpstr>JAN!Area_de_impressao</vt:lpstr>
      <vt:lpstr>JUL!Area_de_impressao</vt:lpstr>
      <vt:lpstr>JUN!Area_de_impressao</vt:lpstr>
      <vt:lpstr>MAI!Area_de_impressao</vt:lpstr>
      <vt:lpstr>MAR!Area_de_impressao</vt:lpstr>
      <vt:lpstr>NOV!Area_de_impressao</vt:lpstr>
      <vt:lpstr>OUT!Area_de_impressao</vt:lpstr>
      <vt:lpstr>SET!Area_de_impressao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Clovis Matte</dc:creator>
  <cp:lastModifiedBy>CLOVIS MATTE</cp:lastModifiedBy>
  <cp:lastPrinted>2023-01-03T22:58:38Z</cp:lastPrinted>
  <dcterms:created xsi:type="dcterms:W3CDTF">2010-02-26T17:18:49Z</dcterms:created>
  <dcterms:modified xsi:type="dcterms:W3CDTF">2025-11-17T16:49:12Z</dcterms:modified>
</cp:coreProperties>
</file>