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I:\SEGECON\2. Atas SRP\1. Atas UDESC\PE 0615.2025 SRP SGPE 464.2025 - Livros - VIG. 11.03.2026\"/>
    </mc:Choice>
  </mc:AlternateContent>
  <xr:revisionPtr revIDLastSave="0" documentId="13_ncr:1_{1B5D682F-A6AE-49AE-A51D-01E0F930942A}" xr6:coauthVersionLast="47" xr6:coauthVersionMax="47" xr10:uidLastSave="{00000000-0000-0000-0000-000000000000}"/>
  <bookViews>
    <workbookView xWindow="28680" yWindow="-120" windowWidth="29040" windowHeight="15720" tabRatio="690" activeTab="10" xr2:uid="{00000000-000D-0000-FFFF-FFFF00000000}"/>
  </bookViews>
  <sheets>
    <sheet name="REITORIA-BU" sheetId="10" r:id="rId1"/>
    <sheet name="CEAVI" sheetId="17" r:id="rId2"/>
    <sheet name="CESFI" sheetId="18" r:id="rId3"/>
    <sheet name="CEFID" sheetId="19" r:id="rId4"/>
    <sheet name="CCT" sheetId="20" r:id="rId5"/>
    <sheet name="CAV" sheetId="21" r:id="rId6"/>
    <sheet name="CERES" sheetId="22" r:id="rId7"/>
    <sheet name="CEO" sheetId="23" r:id="rId8"/>
    <sheet name="CEPLAN" sheetId="24" r:id="rId9"/>
    <sheet name="CESMO" sheetId="25" r:id="rId10"/>
    <sheet name="GESTOR" sheetId="26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4" i="10" l="1"/>
  <c r="Q4" i="10"/>
  <c r="P4" i="10"/>
  <c r="J4" i="26" l="1"/>
  <c r="O48" i="25"/>
  <c r="N48" i="25"/>
  <c r="J48" i="25"/>
  <c r="H48" i="25"/>
  <c r="G48" i="25"/>
  <c r="N47" i="25"/>
  <c r="O47" i="25" s="1"/>
  <c r="J47" i="25"/>
  <c r="H47" i="25"/>
  <c r="G47" i="25"/>
  <c r="N46" i="25"/>
  <c r="O46" i="25" s="1"/>
  <c r="J46" i="25"/>
  <c r="H46" i="25"/>
  <c r="G46" i="25"/>
  <c r="N45" i="25"/>
  <c r="O45" i="25" s="1"/>
  <c r="J45" i="25"/>
  <c r="H45" i="25"/>
  <c r="G45" i="25"/>
  <c r="O44" i="25"/>
  <c r="N44" i="25"/>
  <c r="J44" i="25"/>
  <c r="H44" i="25"/>
  <c r="G44" i="25"/>
  <c r="N43" i="25"/>
  <c r="O43" i="25" s="1"/>
  <c r="J43" i="25"/>
  <c r="H43" i="25"/>
  <c r="G43" i="25"/>
  <c r="N42" i="25"/>
  <c r="O42" i="25" s="1"/>
  <c r="J42" i="25"/>
  <c r="H42" i="25"/>
  <c r="G42" i="25"/>
  <c r="N41" i="25"/>
  <c r="O41" i="25" s="1"/>
  <c r="J41" i="25"/>
  <c r="H41" i="25"/>
  <c r="G41" i="25"/>
  <c r="O40" i="25"/>
  <c r="N40" i="25"/>
  <c r="J40" i="25"/>
  <c r="H40" i="25"/>
  <c r="G40" i="25"/>
  <c r="N39" i="25"/>
  <c r="O39" i="25" s="1"/>
  <c r="J39" i="25"/>
  <c r="H39" i="25"/>
  <c r="G39" i="25"/>
  <c r="N38" i="25"/>
  <c r="O38" i="25" s="1"/>
  <c r="J38" i="25"/>
  <c r="H38" i="25"/>
  <c r="G38" i="25"/>
  <c r="N37" i="25"/>
  <c r="O37" i="25" s="1"/>
  <c r="J37" i="25"/>
  <c r="H37" i="25"/>
  <c r="G37" i="25"/>
  <c r="O36" i="25"/>
  <c r="N36" i="25"/>
  <c r="J36" i="25"/>
  <c r="H36" i="25"/>
  <c r="G36" i="25"/>
  <c r="N35" i="25"/>
  <c r="O35" i="25" s="1"/>
  <c r="J35" i="25"/>
  <c r="H35" i="25"/>
  <c r="G35" i="25"/>
  <c r="N34" i="25"/>
  <c r="O34" i="25" s="1"/>
  <c r="J34" i="25"/>
  <c r="H34" i="25"/>
  <c r="G34" i="25"/>
  <c r="N33" i="25"/>
  <c r="O33" i="25" s="1"/>
  <c r="J33" i="25"/>
  <c r="H33" i="25"/>
  <c r="G33" i="25"/>
  <c r="O32" i="25"/>
  <c r="N32" i="25"/>
  <c r="J32" i="25"/>
  <c r="H32" i="25"/>
  <c r="G32" i="25"/>
  <c r="N31" i="25"/>
  <c r="O31" i="25" s="1"/>
  <c r="J31" i="25"/>
  <c r="H31" i="25"/>
  <c r="G31" i="25"/>
  <c r="N30" i="25"/>
  <c r="O30" i="25" s="1"/>
  <c r="J30" i="25"/>
  <c r="H30" i="25"/>
  <c r="G30" i="25"/>
  <c r="N29" i="25"/>
  <c r="O29" i="25" s="1"/>
  <c r="J29" i="25"/>
  <c r="H29" i="25"/>
  <c r="G29" i="25"/>
  <c r="O28" i="25"/>
  <c r="N28" i="25"/>
  <c r="J28" i="25"/>
  <c r="H28" i="25"/>
  <c r="G28" i="25"/>
  <c r="N27" i="25"/>
  <c r="O27" i="25" s="1"/>
  <c r="J27" i="25"/>
  <c r="H27" i="25"/>
  <c r="G27" i="25"/>
  <c r="N26" i="25"/>
  <c r="O26" i="25" s="1"/>
  <c r="J26" i="25"/>
  <c r="H26" i="25"/>
  <c r="G26" i="25"/>
  <c r="N25" i="25"/>
  <c r="O25" i="25" s="1"/>
  <c r="J25" i="25"/>
  <c r="H25" i="25"/>
  <c r="G25" i="25"/>
  <c r="O24" i="25"/>
  <c r="N24" i="25"/>
  <c r="J24" i="25"/>
  <c r="H24" i="25"/>
  <c r="G24" i="25"/>
  <c r="N23" i="25"/>
  <c r="O23" i="25" s="1"/>
  <c r="J23" i="25"/>
  <c r="H23" i="25"/>
  <c r="G23" i="25"/>
  <c r="N22" i="25"/>
  <c r="O22" i="25" s="1"/>
  <c r="J22" i="25"/>
  <c r="H22" i="25"/>
  <c r="G22" i="25"/>
  <c r="N21" i="25"/>
  <c r="O21" i="25" s="1"/>
  <c r="J21" i="25"/>
  <c r="H21" i="25"/>
  <c r="G21" i="25"/>
  <c r="O20" i="25"/>
  <c r="N20" i="25"/>
  <c r="J20" i="25"/>
  <c r="H20" i="25"/>
  <c r="G20" i="25"/>
  <c r="N19" i="25"/>
  <c r="O19" i="25" s="1"/>
  <c r="J19" i="25"/>
  <c r="H19" i="25"/>
  <c r="G19" i="25"/>
  <c r="N18" i="25"/>
  <c r="O18" i="25" s="1"/>
  <c r="J18" i="25"/>
  <c r="H18" i="25"/>
  <c r="G18" i="25"/>
  <c r="N17" i="25"/>
  <c r="O17" i="25" s="1"/>
  <c r="J17" i="25"/>
  <c r="H17" i="25"/>
  <c r="G17" i="25"/>
  <c r="O16" i="25"/>
  <c r="N16" i="25"/>
  <c r="J16" i="25"/>
  <c r="H16" i="25"/>
  <c r="G16" i="25"/>
  <c r="N15" i="25"/>
  <c r="O15" i="25" s="1"/>
  <c r="J15" i="25"/>
  <c r="H15" i="25"/>
  <c r="G15" i="25"/>
  <c r="N14" i="25"/>
  <c r="O14" i="25" s="1"/>
  <c r="J14" i="25"/>
  <c r="H14" i="25"/>
  <c r="G14" i="25"/>
  <c r="N13" i="25"/>
  <c r="O13" i="25" s="1"/>
  <c r="J13" i="25"/>
  <c r="H13" i="25"/>
  <c r="G13" i="25"/>
  <c r="O12" i="25"/>
  <c r="N12" i="25"/>
  <c r="J12" i="25"/>
  <c r="H12" i="25"/>
  <c r="G12" i="25"/>
  <c r="N11" i="25"/>
  <c r="O11" i="25" s="1"/>
  <c r="J11" i="25"/>
  <c r="H11" i="25"/>
  <c r="G11" i="25"/>
  <c r="N10" i="25"/>
  <c r="O10" i="25" s="1"/>
  <c r="J10" i="25"/>
  <c r="H10" i="25"/>
  <c r="G10" i="25"/>
  <c r="N9" i="25"/>
  <c r="O9" i="25" s="1"/>
  <c r="J9" i="25"/>
  <c r="H9" i="25"/>
  <c r="G9" i="25"/>
  <c r="O8" i="25"/>
  <c r="N8" i="25"/>
  <c r="J8" i="25"/>
  <c r="H8" i="25"/>
  <c r="G8" i="25"/>
  <c r="N7" i="25"/>
  <c r="O7" i="25" s="1"/>
  <c r="J7" i="25"/>
  <c r="H7" i="25"/>
  <c r="G7" i="25"/>
  <c r="N6" i="25"/>
  <c r="O6" i="25" s="1"/>
  <c r="J6" i="25"/>
  <c r="H6" i="25"/>
  <c r="G6" i="25"/>
  <c r="N5" i="25"/>
  <c r="O5" i="25" s="1"/>
  <c r="J5" i="25"/>
  <c r="H5" i="25"/>
  <c r="G5" i="25"/>
  <c r="O4" i="25"/>
  <c r="N4" i="25"/>
  <c r="J4" i="25"/>
  <c r="H4" i="25"/>
  <c r="G4" i="25"/>
  <c r="O48" i="24"/>
  <c r="N48" i="24"/>
  <c r="J48" i="24"/>
  <c r="H48" i="24"/>
  <c r="G48" i="24"/>
  <c r="N47" i="24"/>
  <c r="O47" i="24" s="1"/>
  <c r="J47" i="24"/>
  <c r="H47" i="24"/>
  <c r="G47" i="24"/>
  <c r="N46" i="24"/>
  <c r="O46" i="24" s="1"/>
  <c r="J46" i="24"/>
  <c r="H46" i="24"/>
  <c r="G46" i="24"/>
  <c r="N45" i="24"/>
  <c r="O45" i="24" s="1"/>
  <c r="J45" i="24"/>
  <c r="H45" i="24"/>
  <c r="G45" i="24"/>
  <c r="O44" i="24"/>
  <c r="N44" i="24"/>
  <c r="J44" i="24"/>
  <c r="H44" i="24"/>
  <c r="G44" i="24"/>
  <c r="O43" i="24"/>
  <c r="N43" i="24"/>
  <c r="J43" i="24"/>
  <c r="H43" i="24"/>
  <c r="G43" i="24"/>
  <c r="N42" i="24"/>
  <c r="O42" i="24" s="1"/>
  <c r="J42" i="24"/>
  <c r="H42" i="24"/>
  <c r="G42" i="24"/>
  <c r="N41" i="24"/>
  <c r="O41" i="24" s="1"/>
  <c r="J41" i="24"/>
  <c r="H41" i="24"/>
  <c r="G41" i="24"/>
  <c r="O40" i="24"/>
  <c r="N40" i="24"/>
  <c r="J40" i="24"/>
  <c r="H40" i="24"/>
  <c r="G40" i="24"/>
  <c r="O39" i="24"/>
  <c r="N39" i="24"/>
  <c r="J39" i="24"/>
  <c r="H39" i="24"/>
  <c r="G39" i="24"/>
  <c r="N38" i="24"/>
  <c r="O38" i="24" s="1"/>
  <c r="J38" i="24"/>
  <c r="H38" i="24"/>
  <c r="G38" i="24"/>
  <c r="N37" i="24"/>
  <c r="O37" i="24" s="1"/>
  <c r="J37" i="24"/>
  <c r="H37" i="24"/>
  <c r="G37" i="24"/>
  <c r="N36" i="24"/>
  <c r="O36" i="24" s="1"/>
  <c r="J36" i="24"/>
  <c r="H36" i="24"/>
  <c r="G36" i="24"/>
  <c r="O35" i="24"/>
  <c r="N35" i="24"/>
  <c r="J35" i="24"/>
  <c r="H35" i="24"/>
  <c r="G35" i="24"/>
  <c r="N34" i="24"/>
  <c r="O34" i="24" s="1"/>
  <c r="J34" i="24"/>
  <c r="H34" i="24"/>
  <c r="G34" i="24"/>
  <c r="N33" i="24"/>
  <c r="O33" i="24" s="1"/>
  <c r="J33" i="24"/>
  <c r="H33" i="24"/>
  <c r="G33" i="24"/>
  <c r="O32" i="24"/>
  <c r="N32" i="24"/>
  <c r="J32" i="24"/>
  <c r="H32" i="24"/>
  <c r="G32" i="24"/>
  <c r="O31" i="24"/>
  <c r="N31" i="24"/>
  <c r="J31" i="24"/>
  <c r="H31" i="24"/>
  <c r="G31" i="24"/>
  <c r="N30" i="24"/>
  <c r="O30" i="24" s="1"/>
  <c r="J30" i="24"/>
  <c r="H30" i="24"/>
  <c r="G30" i="24"/>
  <c r="N29" i="24"/>
  <c r="O29" i="24" s="1"/>
  <c r="J29" i="24"/>
  <c r="H29" i="24"/>
  <c r="G29" i="24"/>
  <c r="N28" i="24"/>
  <c r="O28" i="24" s="1"/>
  <c r="J28" i="24"/>
  <c r="H28" i="24"/>
  <c r="G28" i="24"/>
  <c r="N27" i="24"/>
  <c r="O27" i="24" s="1"/>
  <c r="J27" i="24"/>
  <c r="H27" i="24"/>
  <c r="G27" i="24"/>
  <c r="N26" i="24"/>
  <c r="O26" i="24" s="1"/>
  <c r="J26" i="24"/>
  <c r="H26" i="24"/>
  <c r="G26" i="24"/>
  <c r="N25" i="24"/>
  <c r="O25" i="24" s="1"/>
  <c r="J25" i="24"/>
  <c r="H25" i="24"/>
  <c r="G25" i="24"/>
  <c r="O24" i="24"/>
  <c r="N24" i="24"/>
  <c r="J24" i="24"/>
  <c r="H24" i="24"/>
  <c r="G24" i="24"/>
  <c r="O23" i="24"/>
  <c r="N23" i="24"/>
  <c r="J23" i="24"/>
  <c r="H23" i="24"/>
  <c r="G23" i="24"/>
  <c r="N22" i="24"/>
  <c r="O22" i="24" s="1"/>
  <c r="J22" i="24"/>
  <c r="H22" i="24"/>
  <c r="G22" i="24"/>
  <c r="N21" i="24"/>
  <c r="O21" i="24" s="1"/>
  <c r="J21" i="24"/>
  <c r="H21" i="24"/>
  <c r="G21" i="24"/>
  <c r="N20" i="24"/>
  <c r="O20" i="24" s="1"/>
  <c r="J20" i="24"/>
  <c r="H20" i="24"/>
  <c r="G20" i="24"/>
  <c r="N19" i="24"/>
  <c r="O19" i="24" s="1"/>
  <c r="J19" i="24"/>
  <c r="H19" i="24"/>
  <c r="G19" i="24"/>
  <c r="N18" i="24"/>
  <c r="O18" i="24" s="1"/>
  <c r="J18" i="24"/>
  <c r="H18" i="24"/>
  <c r="G18" i="24"/>
  <c r="N17" i="24"/>
  <c r="O17" i="24" s="1"/>
  <c r="J17" i="24"/>
  <c r="H17" i="24"/>
  <c r="G17" i="24"/>
  <c r="N16" i="24"/>
  <c r="O16" i="24" s="1"/>
  <c r="J16" i="24"/>
  <c r="H16" i="24"/>
  <c r="G16" i="24"/>
  <c r="O15" i="24"/>
  <c r="N15" i="24"/>
  <c r="J15" i="24"/>
  <c r="H15" i="24"/>
  <c r="G15" i="24"/>
  <c r="N14" i="24"/>
  <c r="O14" i="24" s="1"/>
  <c r="J14" i="24"/>
  <c r="H14" i="24"/>
  <c r="G14" i="24"/>
  <c r="N13" i="24"/>
  <c r="O13" i="24" s="1"/>
  <c r="J13" i="24"/>
  <c r="H13" i="24"/>
  <c r="G13" i="24"/>
  <c r="N12" i="24"/>
  <c r="O12" i="24" s="1"/>
  <c r="J12" i="24"/>
  <c r="H12" i="24"/>
  <c r="G12" i="24"/>
  <c r="O11" i="24"/>
  <c r="N11" i="24"/>
  <c r="J11" i="24"/>
  <c r="H11" i="24"/>
  <c r="G11" i="24"/>
  <c r="N10" i="24"/>
  <c r="O10" i="24" s="1"/>
  <c r="J10" i="24"/>
  <c r="H10" i="24"/>
  <c r="G10" i="24"/>
  <c r="N9" i="24"/>
  <c r="O9" i="24" s="1"/>
  <c r="J9" i="24"/>
  <c r="H9" i="24"/>
  <c r="G9" i="24"/>
  <c r="N8" i="24"/>
  <c r="O8" i="24" s="1"/>
  <c r="J8" i="24"/>
  <c r="H8" i="24"/>
  <c r="G8" i="24"/>
  <c r="N7" i="24"/>
  <c r="O7" i="24" s="1"/>
  <c r="J7" i="24"/>
  <c r="H7" i="24"/>
  <c r="G7" i="24"/>
  <c r="N6" i="24"/>
  <c r="O6" i="24" s="1"/>
  <c r="J6" i="24"/>
  <c r="H6" i="24"/>
  <c r="G6" i="24"/>
  <c r="N5" i="24"/>
  <c r="O5" i="24" s="1"/>
  <c r="J5" i="24"/>
  <c r="H5" i="24"/>
  <c r="G5" i="24"/>
  <c r="N4" i="24"/>
  <c r="O4" i="24" s="1"/>
  <c r="J4" i="24"/>
  <c r="H4" i="24"/>
  <c r="G4" i="24"/>
  <c r="N48" i="23"/>
  <c r="O48" i="23" s="1"/>
  <c r="J48" i="23"/>
  <c r="H48" i="23"/>
  <c r="G48" i="23"/>
  <c r="N47" i="23"/>
  <c r="O47" i="23" s="1"/>
  <c r="J47" i="23"/>
  <c r="H47" i="23"/>
  <c r="G47" i="23"/>
  <c r="N46" i="23"/>
  <c r="O46" i="23" s="1"/>
  <c r="J46" i="23"/>
  <c r="H46" i="23"/>
  <c r="G46" i="23"/>
  <c r="N45" i="23"/>
  <c r="O45" i="23" s="1"/>
  <c r="J45" i="23"/>
  <c r="H45" i="23"/>
  <c r="G45" i="23"/>
  <c r="O44" i="23"/>
  <c r="N44" i="23"/>
  <c r="J44" i="23"/>
  <c r="H44" i="23"/>
  <c r="G44" i="23"/>
  <c r="O43" i="23"/>
  <c r="N43" i="23"/>
  <c r="J43" i="23"/>
  <c r="H43" i="23"/>
  <c r="G43" i="23"/>
  <c r="N42" i="23"/>
  <c r="O42" i="23" s="1"/>
  <c r="J42" i="23"/>
  <c r="H42" i="23"/>
  <c r="G42" i="23"/>
  <c r="N41" i="23"/>
  <c r="O41" i="23" s="1"/>
  <c r="J41" i="23"/>
  <c r="H41" i="23"/>
  <c r="G41" i="23"/>
  <c r="O40" i="23"/>
  <c r="N40" i="23"/>
  <c r="J40" i="23"/>
  <c r="H40" i="23"/>
  <c r="G40" i="23"/>
  <c r="O39" i="23"/>
  <c r="N39" i="23"/>
  <c r="J39" i="23"/>
  <c r="H39" i="23"/>
  <c r="G39" i="23"/>
  <c r="N38" i="23"/>
  <c r="O38" i="23" s="1"/>
  <c r="J38" i="23"/>
  <c r="H38" i="23"/>
  <c r="G38" i="23"/>
  <c r="N37" i="23"/>
  <c r="O37" i="23" s="1"/>
  <c r="J37" i="23"/>
  <c r="H37" i="23"/>
  <c r="G37" i="23"/>
  <c r="N36" i="23"/>
  <c r="O36" i="23" s="1"/>
  <c r="J36" i="23"/>
  <c r="H36" i="23"/>
  <c r="G36" i="23"/>
  <c r="N35" i="23"/>
  <c r="O35" i="23" s="1"/>
  <c r="J35" i="23"/>
  <c r="H35" i="23"/>
  <c r="G35" i="23"/>
  <c r="O34" i="23"/>
  <c r="N34" i="23"/>
  <c r="J34" i="23"/>
  <c r="H34" i="23"/>
  <c r="G34" i="23"/>
  <c r="O33" i="23"/>
  <c r="N33" i="23"/>
  <c r="J33" i="23"/>
  <c r="H33" i="23"/>
  <c r="G33" i="23"/>
  <c r="N32" i="23"/>
  <c r="O32" i="23" s="1"/>
  <c r="J32" i="23"/>
  <c r="H32" i="23"/>
  <c r="G32" i="23"/>
  <c r="N31" i="23"/>
  <c r="O31" i="23" s="1"/>
  <c r="J31" i="23"/>
  <c r="H31" i="23"/>
  <c r="G31" i="23"/>
  <c r="N30" i="23"/>
  <c r="O30" i="23" s="1"/>
  <c r="J30" i="23"/>
  <c r="H30" i="23"/>
  <c r="G30" i="23"/>
  <c r="N29" i="23"/>
  <c r="O29" i="23" s="1"/>
  <c r="J29" i="23"/>
  <c r="H29" i="23"/>
  <c r="G29" i="23"/>
  <c r="O28" i="23"/>
  <c r="N28" i="23"/>
  <c r="J28" i="23"/>
  <c r="H28" i="23"/>
  <c r="G28" i="23"/>
  <c r="O27" i="23"/>
  <c r="N27" i="23"/>
  <c r="J27" i="23"/>
  <c r="H27" i="23"/>
  <c r="G27" i="23"/>
  <c r="N26" i="23"/>
  <c r="O26" i="23" s="1"/>
  <c r="J26" i="23"/>
  <c r="H26" i="23"/>
  <c r="G26" i="23"/>
  <c r="N25" i="23"/>
  <c r="O25" i="23" s="1"/>
  <c r="J25" i="23"/>
  <c r="H25" i="23"/>
  <c r="G25" i="23"/>
  <c r="O24" i="23"/>
  <c r="N24" i="23"/>
  <c r="J24" i="23"/>
  <c r="H24" i="23"/>
  <c r="G24" i="23"/>
  <c r="O23" i="23"/>
  <c r="N23" i="23"/>
  <c r="J23" i="23"/>
  <c r="H23" i="23"/>
  <c r="G23" i="23"/>
  <c r="N22" i="23"/>
  <c r="O22" i="23" s="1"/>
  <c r="J22" i="23"/>
  <c r="H22" i="23"/>
  <c r="G22" i="23"/>
  <c r="N21" i="23"/>
  <c r="O21" i="23" s="1"/>
  <c r="J21" i="23"/>
  <c r="H21" i="23"/>
  <c r="G21" i="23"/>
  <c r="N20" i="23"/>
  <c r="O20" i="23" s="1"/>
  <c r="J20" i="23"/>
  <c r="H20" i="23"/>
  <c r="G20" i="23"/>
  <c r="N19" i="23"/>
  <c r="O19" i="23" s="1"/>
  <c r="J19" i="23"/>
  <c r="H19" i="23"/>
  <c r="G19" i="23"/>
  <c r="O18" i="23"/>
  <c r="N18" i="23"/>
  <c r="J18" i="23"/>
  <c r="H18" i="23"/>
  <c r="G18" i="23"/>
  <c r="O17" i="23"/>
  <c r="N17" i="23"/>
  <c r="J17" i="23"/>
  <c r="H17" i="23"/>
  <c r="G17" i="23"/>
  <c r="N16" i="23"/>
  <c r="O16" i="23" s="1"/>
  <c r="J16" i="23"/>
  <c r="H16" i="23"/>
  <c r="G16" i="23"/>
  <c r="N15" i="23"/>
  <c r="O15" i="23" s="1"/>
  <c r="J15" i="23"/>
  <c r="H15" i="23"/>
  <c r="G15" i="23"/>
  <c r="N14" i="23"/>
  <c r="O14" i="23" s="1"/>
  <c r="J14" i="23"/>
  <c r="H14" i="23"/>
  <c r="G14" i="23"/>
  <c r="N13" i="23"/>
  <c r="O13" i="23" s="1"/>
  <c r="J13" i="23"/>
  <c r="H13" i="23"/>
  <c r="G13" i="23"/>
  <c r="O12" i="23"/>
  <c r="N12" i="23"/>
  <c r="J12" i="23"/>
  <c r="H12" i="23"/>
  <c r="G12" i="23"/>
  <c r="O11" i="23"/>
  <c r="N11" i="23"/>
  <c r="J11" i="23"/>
  <c r="H11" i="23"/>
  <c r="G11" i="23"/>
  <c r="N10" i="23"/>
  <c r="O10" i="23" s="1"/>
  <c r="J10" i="23"/>
  <c r="H10" i="23"/>
  <c r="G10" i="23"/>
  <c r="N9" i="23"/>
  <c r="O9" i="23" s="1"/>
  <c r="J9" i="23"/>
  <c r="H9" i="23"/>
  <c r="G9" i="23"/>
  <c r="O8" i="23"/>
  <c r="N8" i="23"/>
  <c r="J8" i="23"/>
  <c r="H8" i="23"/>
  <c r="G8" i="23"/>
  <c r="O7" i="23"/>
  <c r="N7" i="23"/>
  <c r="J7" i="23"/>
  <c r="H7" i="23"/>
  <c r="G7" i="23"/>
  <c r="N6" i="23"/>
  <c r="O6" i="23" s="1"/>
  <c r="J6" i="23"/>
  <c r="H6" i="23"/>
  <c r="G6" i="23"/>
  <c r="N5" i="23"/>
  <c r="O5" i="23" s="1"/>
  <c r="J5" i="23"/>
  <c r="H5" i="23"/>
  <c r="G5" i="23"/>
  <c r="N4" i="23"/>
  <c r="O4" i="23" s="1"/>
  <c r="J4" i="23"/>
  <c r="H4" i="23"/>
  <c r="G4" i="23"/>
  <c r="O48" i="22"/>
  <c r="N48" i="22"/>
  <c r="J48" i="22"/>
  <c r="H48" i="22"/>
  <c r="G48" i="22"/>
  <c r="N47" i="22"/>
  <c r="O47" i="22" s="1"/>
  <c r="J47" i="22"/>
  <c r="H47" i="22"/>
  <c r="G47" i="22"/>
  <c r="O46" i="22"/>
  <c r="N46" i="22"/>
  <c r="J46" i="22"/>
  <c r="H46" i="22"/>
  <c r="G46" i="22"/>
  <c r="N45" i="22"/>
  <c r="O45" i="22" s="1"/>
  <c r="J45" i="22"/>
  <c r="H45" i="22"/>
  <c r="G45" i="22"/>
  <c r="O44" i="22"/>
  <c r="N44" i="22"/>
  <c r="J44" i="22"/>
  <c r="H44" i="22"/>
  <c r="G44" i="22"/>
  <c r="N43" i="22"/>
  <c r="O43" i="22" s="1"/>
  <c r="J43" i="22"/>
  <c r="H43" i="22"/>
  <c r="G43" i="22"/>
  <c r="O42" i="22"/>
  <c r="N42" i="22"/>
  <c r="J42" i="22"/>
  <c r="H42" i="22"/>
  <c r="G42" i="22"/>
  <c r="N41" i="22"/>
  <c r="O41" i="22" s="1"/>
  <c r="J41" i="22"/>
  <c r="H41" i="22"/>
  <c r="G41" i="22"/>
  <c r="O40" i="22"/>
  <c r="N40" i="22"/>
  <c r="J40" i="22"/>
  <c r="H40" i="22"/>
  <c r="G40" i="22"/>
  <c r="N39" i="22"/>
  <c r="O39" i="22" s="1"/>
  <c r="J39" i="22"/>
  <c r="H39" i="22"/>
  <c r="G39" i="22"/>
  <c r="O38" i="22"/>
  <c r="N38" i="22"/>
  <c r="J38" i="22"/>
  <c r="H38" i="22"/>
  <c r="G38" i="22"/>
  <c r="N37" i="22"/>
  <c r="O37" i="22" s="1"/>
  <c r="J37" i="22"/>
  <c r="H37" i="22"/>
  <c r="G37" i="22"/>
  <c r="O36" i="22"/>
  <c r="N36" i="22"/>
  <c r="J36" i="22"/>
  <c r="H36" i="22"/>
  <c r="G36" i="22"/>
  <c r="N35" i="22"/>
  <c r="O35" i="22" s="1"/>
  <c r="J35" i="22"/>
  <c r="H35" i="22"/>
  <c r="G35" i="22"/>
  <c r="O34" i="22"/>
  <c r="N34" i="22"/>
  <c r="J34" i="22"/>
  <c r="H34" i="22"/>
  <c r="G34" i="22"/>
  <c r="N33" i="22"/>
  <c r="O33" i="22" s="1"/>
  <c r="J33" i="22"/>
  <c r="H33" i="22"/>
  <c r="G33" i="22"/>
  <c r="O32" i="22"/>
  <c r="N32" i="22"/>
  <c r="J32" i="22"/>
  <c r="H32" i="22"/>
  <c r="G32" i="22"/>
  <c r="N31" i="22"/>
  <c r="O31" i="22" s="1"/>
  <c r="J31" i="22"/>
  <c r="H31" i="22"/>
  <c r="G31" i="22"/>
  <c r="O30" i="22"/>
  <c r="N30" i="22"/>
  <c r="J30" i="22"/>
  <c r="H30" i="22"/>
  <c r="G30" i="22"/>
  <c r="N29" i="22"/>
  <c r="O29" i="22" s="1"/>
  <c r="J29" i="22"/>
  <c r="H29" i="22"/>
  <c r="G29" i="22"/>
  <c r="O28" i="22"/>
  <c r="N28" i="22"/>
  <c r="J28" i="22"/>
  <c r="H28" i="22"/>
  <c r="G28" i="22"/>
  <c r="N27" i="22"/>
  <c r="O27" i="22" s="1"/>
  <c r="J27" i="22"/>
  <c r="H27" i="22"/>
  <c r="G27" i="22"/>
  <c r="O26" i="22"/>
  <c r="N26" i="22"/>
  <c r="J26" i="22"/>
  <c r="H26" i="22"/>
  <c r="G26" i="22"/>
  <c r="N25" i="22"/>
  <c r="O25" i="22" s="1"/>
  <c r="J25" i="22"/>
  <c r="H25" i="22"/>
  <c r="G25" i="22"/>
  <c r="O24" i="22"/>
  <c r="N24" i="22"/>
  <c r="J24" i="22"/>
  <c r="H24" i="22"/>
  <c r="G24" i="22"/>
  <c r="N23" i="22"/>
  <c r="O23" i="22" s="1"/>
  <c r="J23" i="22"/>
  <c r="H23" i="22"/>
  <c r="G23" i="22"/>
  <c r="O22" i="22"/>
  <c r="N22" i="22"/>
  <c r="J22" i="22"/>
  <c r="H22" i="22"/>
  <c r="G22" i="22"/>
  <c r="N21" i="22"/>
  <c r="O21" i="22" s="1"/>
  <c r="J21" i="22"/>
  <c r="H21" i="22"/>
  <c r="G21" i="22"/>
  <c r="O20" i="22"/>
  <c r="N20" i="22"/>
  <c r="J20" i="22"/>
  <c r="H20" i="22"/>
  <c r="G20" i="22"/>
  <c r="N19" i="22"/>
  <c r="O19" i="22" s="1"/>
  <c r="J19" i="22"/>
  <c r="H19" i="22"/>
  <c r="G19" i="22"/>
  <c r="O18" i="22"/>
  <c r="N18" i="22"/>
  <c r="J18" i="22"/>
  <c r="H18" i="22"/>
  <c r="G18" i="22"/>
  <c r="N17" i="22"/>
  <c r="O17" i="22" s="1"/>
  <c r="J17" i="22"/>
  <c r="H17" i="22"/>
  <c r="G17" i="22"/>
  <c r="O16" i="22"/>
  <c r="N16" i="22"/>
  <c r="J16" i="22"/>
  <c r="H16" i="22"/>
  <c r="G16" i="22"/>
  <c r="N15" i="22"/>
  <c r="O15" i="22" s="1"/>
  <c r="J15" i="22"/>
  <c r="H15" i="22"/>
  <c r="G15" i="22"/>
  <c r="O14" i="22"/>
  <c r="N14" i="22"/>
  <c r="J14" i="22"/>
  <c r="H14" i="22"/>
  <c r="G14" i="22"/>
  <c r="N13" i="22"/>
  <c r="O13" i="22" s="1"/>
  <c r="J13" i="22"/>
  <c r="H13" i="22"/>
  <c r="G13" i="22"/>
  <c r="O12" i="22"/>
  <c r="N12" i="22"/>
  <c r="J12" i="22"/>
  <c r="H12" i="22"/>
  <c r="G12" i="22"/>
  <c r="N11" i="22"/>
  <c r="O11" i="22" s="1"/>
  <c r="J11" i="22"/>
  <c r="H11" i="22"/>
  <c r="G11" i="22"/>
  <c r="O10" i="22"/>
  <c r="N10" i="22"/>
  <c r="J10" i="22"/>
  <c r="H10" i="22"/>
  <c r="G10" i="22"/>
  <c r="N9" i="22"/>
  <c r="O9" i="22" s="1"/>
  <c r="J9" i="22"/>
  <c r="H9" i="22"/>
  <c r="G9" i="22"/>
  <c r="O8" i="22"/>
  <c r="N8" i="22"/>
  <c r="J8" i="22"/>
  <c r="H8" i="22"/>
  <c r="G8" i="22"/>
  <c r="N7" i="22"/>
  <c r="O7" i="22" s="1"/>
  <c r="J7" i="22"/>
  <c r="H7" i="22"/>
  <c r="G7" i="22"/>
  <c r="O6" i="22"/>
  <c r="N6" i="22"/>
  <c r="J6" i="22"/>
  <c r="H6" i="22"/>
  <c r="G6" i="22"/>
  <c r="N5" i="22"/>
  <c r="O5" i="22" s="1"/>
  <c r="J5" i="22"/>
  <c r="H5" i="22"/>
  <c r="G5" i="22"/>
  <c r="O4" i="22"/>
  <c r="N4" i="22"/>
  <c r="J4" i="22"/>
  <c r="H4" i="22"/>
  <c r="G4" i="22"/>
  <c r="N48" i="21"/>
  <c r="O48" i="21" s="1"/>
  <c r="J48" i="21"/>
  <c r="H48" i="21"/>
  <c r="G48" i="21"/>
  <c r="N47" i="21"/>
  <c r="O47" i="21" s="1"/>
  <c r="J47" i="21"/>
  <c r="H47" i="21"/>
  <c r="G47" i="21"/>
  <c r="N46" i="21"/>
  <c r="O46" i="21" s="1"/>
  <c r="J46" i="21"/>
  <c r="H46" i="21"/>
  <c r="G46" i="21"/>
  <c r="N45" i="21"/>
  <c r="O45" i="21" s="1"/>
  <c r="J45" i="21"/>
  <c r="H45" i="21"/>
  <c r="G45" i="21"/>
  <c r="O44" i="21"/>
  <c r="N44" i="21"/>
  <c r="J44" i="21"/>
  <c r="H44" i="21"/>
  <c r="G44" i="21"/>
  <c r="O43" i="21"/>
  <c r="N43" i="21"/>
  <c r="J43" i="21"/>
  <c r="H43" i="21"/>
  <c r="G43" i="21"/>
  <c r="O42" i="21"/>
  <c r="N42" i="21"/>
  <c r="J42" i="21"/>
  <c r="H42" i="21"/>
  <c r="G42" i="21"/>
  <c r="N41" i="21"/>
  <c r="O41" i="21" s="1"/>
  <c r="J41" i="21"/>
  <c r="H41" i="21"/>
  <c r="G41" i="21"/>
  <c r="N40" i="21"/>
  <c r="O40" i="21" s="1"/>
  <c r="J40" i="21"/>
  <c r="H40" i="21"/>
  <c r="G40" i="21"/>
  <c r="N39" i="21"/>
  <c r="O39" i="21" s="1"/>
  <c r="J39" i="21"/>
  <c r="H39" i="21"/>
  <c r="G39" i="21"/>
  <c r="N38" i="21"/>
  <c r="O38" i="21" s="1"/>
  <c r="J38" i="21"/>
  <c r="H38" i="21"/>
  <c r="G38" i="21"/>
  <c r="N37" i="21"/>
  <c r="O37" i="21" s="1"/>
  <c r="J37" i="21"/>
  <c r="H37" i="21"/>
  <c r="G37" i="21"/>
  <c r="O36" i="21"/>
  <c r="N36" i="21"/>
  <c r="J36" i="21"/>
  <c r="H36" i="21"/>
  <c r="G36" i="21"/>
  <c r="N35" i="21"/>
  <c r="O35" i="21" s="1"/>
  <c r="J35" i="21"/>
  <c r="H35" i="21"/>
  <c r="G35" i="21"/>
  <c r="N34" i="21"/>
  <c r="O34" i="21" s="1"/>
  <c r="J34" i="21"/>
  <c r="H34" i="21"/>
  <c r="G34" i="21"/>
  <c r="N33" i="21"/>
  <c r="O33" i="21" s="1"/>
  <c r="J33" i="21"/>
  <c r="H33" i="21"/>
  <c r="G33" i="21"/>
  <c r="N32" i="21"/>
  <c r="O32" i="21" s="1"/>
  <c r="J32" i="21"/>
  <c r="H32" i="21"/>
  <c r="G32" i="21"/>
  <c r="N31" i="21"/>
  <c r="O31" i="21" s="1"/>
  <c r="J31" i="21"/>
  <c r="H31" i="21"/>
  <c r="G31" i="21"/>
  <c r="N30" i="21"/>
  <c r="O30" i="21" s="1"/>
  <c r="J30" i="21"/>
  <c r="H30" i="21"/>
  <c r="G30" i="21"/>
  <c r="N29" i="21"/>
  <c r="O29" i="21" s="1"/>
  <c r="J29" i="21"/>
  <c r="H29" i="21"/>
  <c r="G29" i="21"/>
  <c r="O28" i="21"/>
  <c r="N28" i="21"/>
  <c r="J28" i="21"/>
  <c r="H28" i="21"/>
  <c r="G28" i="21"/>
  <c r="O27" i="21"/>
  <c r="N27" i="21"/>
  <c r="J27" i="21"/>
  <c r="H27" i="21"/>
  <c r="G27" i="21"/>
  <c r="O26" i="21"/>
  <c r="N26" i="21"/>
  <c r="J26" i="21"/>
  <c r="H26" i="21"/>
  <c r="G26" i="21"/>
  <c r="N25" i="21"/>
  <c r="O25" i="21" s="1"/>
  <c r="J25" i="21"/>
  <c r="H25" i="21"/>
  <c r="G25" i="21"/>
  <c r="N24" i="21"/>
  <c r="O24" i="21" s="1"/>
  <c r="J24" i="21"/>
  <c r="H24" i="21"/>
  <c r="G24" i="21"/>
  <c r="N23" i="21"/>
  <c r="O23" i="21" s="1"/>
  <c r="J23" i="21"/>
  <c r="H23" i="21"/>
  <c r="G23" i="21"/>
  <c r="N22" i="21"/>
  <c r="O22" i="21" s="1"/>
  <c r="J22" i="21"/>
  <c r="H22" i="21"/>
  <c r="G22" i="21"/>
  <c r="N21" i="21"/>
  <c r="O21" i="21" s="1"/>
  <c r="J21" i="21"/>
  <c r="H21" i="21"/>
  <c r="G21" i="21"/>
  <c r="O20" i="21"/>
  <c r="N20" i="21"/>
  <c r="J20" i="21"/>
  <c r="H20" i="21"/>
  <c r="G20" i="21"/>
  <c r="N19" i="21"/>
  <c r="O19" i="21" s="1"/>
  <c r="J19" i="21"/>
  <c r="H19" i="21"/>
  <c r="G19" i="21"/>
  <c r="N18" i="21"/>
  <c r="O18" i="21" s="1"/>
  <c r="J18" i="21"/>
  <c r="H18" i="21"/>
  <c r="G18" i="21"/>
  <c r="N17" i="21"/>
  <c r="O17" i="21" s="1"/>
  <c r="J17" i="21"/>
  <c r="H17" i="21"/>
  <c r="G17" i="21"/>
  <c r="N16" i="21"/>
  <c r="O16" i="21" s="1"/>
  <c r="J16" i="21"/>
  <c r="H16" i="21"/>
  <c r="G16" i="21"/>
  <c r="N15" i="21"/>
  <c r="O15" i="21" s="1"/>
  <c r="J15" i="21"/>
  <c r="H15" i="21"/>
  <c r="G15" i="21"/>
  <c r="N14" i="21"/>
  <c r="O14" i="21" s="1"/>
  <c r="J14" i="21"/>
  <c r="H14" i="21"/>
  <c r="G14" i="21"/>
  <c r="N13" i="21"/>
  <c r="O13" i="21" s="1"/>
  <c r="J13" i="21"/>
  <c r="H13" i="21"/>
  <c r="G13" i="21"/>
  <c r="O12" i="21"/>
  <c r="N12" i="21"/>
  <c r="J12" i="21"/>
  <c r="H12" i="21"/>
  <c r="G12" i="21"/>
  <c r="O11" i="21"/>
  <c r="N11" i="21"/>
  <c r="J11" i="21"/>
  <c r="H11" i="21"/>
  <c r="G11" i="21"/>
  <c r="O10" i="21"/>
  <c r="N10" i="21"/>
  <c r="J10" i="21"/>
  <c r="H10" i="21"/>
  <c r="G10" i="21"/>
  <c r="N9" i="21"/>
  <c r="O9" i="21" s="1"/>
  <c r="J9" i="21"/>
  <c r="H9" i="21"/>
  <c r="G9" i="21"/>
  <c r="N8" i="21"/>
  <c r="O8" i="21" s="1"/>
  <c r="J8" i="21"/>
  <c r="H8" i="21"/>
  <c r="G8" i="21"/>
  <c r="N7" i="21"/>
  <c r="O7" i="21" s="1"/>
  <c r="J7" i="21"/>
  <c r="H7" i="21"/>
  <c r="G7" i="21"/>
  <c r="N6" i="21"/>
  <c r="O6" i="21" s="1"/>
  <c r="J6" i="21"/>
  <c r="H6" i="21"/>
  <c r="G6" i="21"/>
  <c r="N5" i="21"/>
  <c r="O5" i="21" s="1"/>
  <c r="J5" i="21"/>
  <c r="H5" i="21"/>
  <c r="G5" i="21"/>
  <c r="O4" i="21"/>
  <c r="N4" i="21"/>
  <c r="J4" i="21"/>
  <c r="H4" i="21"/>
  <c r="G4" i="21"/>
  <c r="O48" i="20"/>
  <c r="N48" i="20"/>
  <c r="J48" i="20"/>
  <c r="H48" i="20"/>
  <c r="G48" i="20"/>
  <c r="N47" i="20"/>
  <c r="O47" i="20" s="1"/>
  <c r="J47" i="20"/>
  <c r="H47" i="20"/>
  <c r="G47" i="20"/>
  <c r="N46" i="20"/>
  <c r="O46" i="20" s="1"/>
  <c r="J46" i="20"/>
  <c r="H46" i="20"/>
  <c r="G46" i="20"/>
  <c r="N45" i="20"/>
  <c r="O45" i="20" s="1"/>
  <c r="J45" i="20"/>
  <c r="H45" i="20"/>
  <c r="G45" i="20"/>
  <c r="N44" i="20"/>
  <c r="O44" i="20" s="1"/>
  <c r="J44" i="20"/>
  <c r="H44" i="20"/>
  <c r="G44" i="20"/>
  <c r="N43" i="20"/>
  <c r="O43" i="20" s="1"/>
  <c r="J43" i="20"/>
  <c r="H43" i="20"/>
  <c r="G43" i="20"/>
  <c r="N42" i="20"/>
  <c r="O42" i="20" s="1"/>
  <c r="J42" i="20"/>
  <c r="H42" i="20"/>
  <c r="G42" i="20"/>
  <c r="N41" i="20"/>
  <c r="O41" i="20" s="1"/>
  <c r="J41" i="20"/>
  <c r="H41" i="20"/>
  <c r="G41" i="20"/>
  <c r="O40" i="20"/>
  <c r="N40" i="20"/>
  <c r="J40" i="20"/>
  <c r="H40" i="20"/>
  <c r="G40" i="20"/>
  <c r="N39" i="20"/>
  <c r="O39" i="20" s="1"/>
  <c r="J39" i="20"/>
  <c r="H39" i="20"/>
  <c r="G39" i="20"/>
  <c r="N38" i="20"/>
  <c r="O38" i="20" s="1"/>
  <c r="J38" i="20"/>
  <c r="H38" i="20"/>
  <c r="G38" i="20"/>
  <c r="N37" i="20"/>
  <c r="O37" i="20" s="1"/>
  <c r="J37" i="20"/>
  <c r="H37" i="20"/>
  <c r="G37" i="20"/>
  <c r="N36" i="20"/>
  <c r="O36" i="20" s="1"/>
  <c r="J36" i="20"/>
  <c r="H36" i="20"/>
  <c r="G36" i="20"/>
  <c r="O35" i="20"/>
  <c r="N35" i="20"/>
  <c r="J35" i="20"/>
  <c r="H35" i="20"/>
  <c r="G35" i="20"/>
  <c r="N34" i="20"/>
  <c r="O34" i="20" s="1"/>
  <c r="J34" i="20"/>
  <c r="H34" i="20"/>
  <c r="G34" i="20"/>
  <c r="N33" i="20"/>
  <c r="O33" i="20" s="1"/>
  <c r="J33" i="20"/>
  <c r="H33" i="20"/>
  <c r="G33" i="20"/>
  <c r="O32" i="20"/>
  <c r="N32" i="20"/>
  <c r="J32" i="20"/>
  <c r="H32" i="20"/>
  <c r="G32" i="20"/>
  <c r="N31" i="20"/>
  <c r="O31" i="20" s="1"/>
  <c r="J31" i="20"/>
  <c r="H31" i="20"/>
  <c r="G31" i="20"/>
  <c r="N30" i="20"/>
  <c r="O30" i="20" s="1"/>
  <c r="J30" i="20"/>
  <c r="H30" i="20"/>
  <c r="G30" i="20"/>
  <c r="N29" i="20"/>
  <c r="O29" i="20" s="1"/>
  <c r="J29" i="20"/>
  <c r="H29" i="20"/>
  <c r="G29" i="20"/>
  <c r="N28" i="20"/>
  <c r="O28" i="20" s="1"/>
  <c r="J28" i="20"/>
  <c r="H28" i="20"/>
  <c r="G28" i="20"/>
  <c r="N27" i="20"/>
  <c r="O27" i="20" s="1"/>
  <c r="J27" i="20"/>
  <c r="H27" i="20"/>
  <c r="G27" i="20"/>
  <c r="N26" i="20"/>
  <c r="O26" i="20" s="1"/>
  <c r="J26" i="20"/>
  <c r="H26" i="20"/>
  <c r="G26" i="20"/>
  <c r="N25" i="20"/>
  <c r="O25" i="20" s="1"/>
  <c r="J25" i="20"/>
  <c r="H25" i="20"/>
  <c r="G25" i="20"/>
  <c r="O24" i="20"/>
  <c r="N24" i="20"/>
  <c r="J24" i="20"/>
  <c r="H24" i="20"/>
  <c r="G24" i="20"/>
  <c r="N23" i="20"/>
  <c r="O23" i="20" s="1"/>
  <c r="J23" i="20"/>
  <c r="H23" i="20"/>
  <c r="G23" i="20"/>
  <c r="N22" i="20"/>
  <c r="O22" i="20" s="1"/>
  <c r="J22" i="20"/>
  <c r="H22" i="20"/>
  <c r="G22" i="20"/>
  <c r="N21" i="20"/>
  <c r="O21" i="20" s="1"/>
  <c r="J21" i="20"/>
  <c r="H21" i="20"/>
  <c r="G21" i="20"/>
  <c r="N20" i="20"/>
  <c r="O20" i="20" s="1"/>
  <c r="J20" i="20"/>
  <c r="H20" i="20"/>
  <c r="G20" i="20"/>
  <c r="O19" i="20"/>
  <c r="N19" i="20"/>
  <c r="J19" i="20"/>
  <c r="H19" i="20"/>
  <c r="G19" i="20"/>
  <c r="N18" i="20"/>
  <c r="O18" i="20" s="1"/>
  <c r="J18" i="20"/>
  <c r="H18" i="20"/>
  <c r="G18" i="20"/>
  <c r="N17" i="20"/>
  <c r="O17" i="20" s="1"/>
  <c r="J17" i="20"/>
  <c r="H17" i="20"/>
  <c r="G17" i="20"/>
  <c r="O16" i="20"/>
  <c r="N16" i="20"/>
  <c r="J16" i="20"/>
  <c r="H16" i="20"/>
  <c r="G16" i="20"/>
  <c r="N15" i="20"/>
  <c r="O15" i="20" s="1"/>
  <c r="J15" i="20"/>
  <c r="H15" i="20"/>
  <c r="G15" i="20"/>
  <c r="N14" i="20"/>
  <c r="O14" i="20" s="1"/>
  <c r="J14" i="20"/>
  <c r="H14" i="20"/>
  <c r="G14" i="20"/>
  <c r="N13" i="20"/>
  <c r="O13" i="20" s="1"/>
  <c r="J13" i="20"/>
  <c r="H13" i="20"/>
  <c r="G13" i="20"/>
  <c r="N12" i="20"/>
  <c r="O12" i="20" s="1"/>
  <c r="J12" i="20"/>
  <c r="H12" i="20"/>
  <c r="G12" i="20"/>
  <c r="N11" i="20"/>
  <c r="O11" i="20" s="1"/>
  <c r="J11" i="20"/>
  <c r="H11" i="20"/>
  <c r="G11" i="20"/>
  <c r="N10" i="20"/>
  <c r="O10" i="20" s="1"/>
  <c r="J10" i="20"/>
  <c r="H10" i="20"/>
  <c r="G10" i="20"/>
  <c r="N9" i="20"/>
  <c r="O9" i="20" s="1"/>
  <c r="J9" i="20"/>
  <c r="H9" i="20"/>
  <c r="G9" i="20"/>
  <c r="O8" i="20"/>
  <c r="N8" i="20"/>
  <c r="J8" i="20"/>
  <c r="H8" i="20"/>
  <c r="G8" i="20"/>
  <c r="N7" i="20"/>
  <c r="O7" i="20" s="1"/>
  <c r="J7" i="20"/>
  <c r="H7" i="20"/>
  <c r="G7" i="20"/>
  <c r="N6" i="20"/>
  <c r="O6" i="20" s="1"/>
  <c r="J6" i="20"/>
  <c r="H6" i="20"/>
  <c r="G6" i="20"/>
  <c r="N5" i="20"/>
  <c r="O5" i="20" s="1"/>
  <c r="J5" i="20"/>
  <c r="H5" i="20"/>
  <c r="G5" i="20"/>
  <c r="N4" i="20"/>
  <c r="O4" i="20" s="1"/>
  <c r="J4" i="20"/>
  <c r="H4" i="20"/>
  <c r="G4" i="20"/>
  <c r="N48" i="19"/>
  <c r="O48" i="19" s="1"/>
  <c r="J48" i="19"/>
  <c r="H48" i="19"/>
  <c r="G48" i="19"/>
  <c r="N47" i="19"/>
  <c r="O47" i="19" s="1"/>
  <c r="J47" i="19"/>
  <c r="H47" i="19"/>
  <c r="G47" i="19"/>
  <c r="O46" i="19"/>
  <c r="N46" i="19"/>
  <c r="J46" i="19"/>
  <c r="H46" i="19"/>
  <c r="G46" i="19"/>
  <c r="N45" i="19"/>
  <c r="O45" i="19" s="1"/>
  <c r="J45" i="19"/>
  <c r="H45" i="19"/>
  <c r="G45" i="19"/>
  <c r="N44" i="19"/>
  <c r="O44" i="19" s="1"/>
  <c r="J44" i="19"/>
  <c r="H44" i="19"/>
  <c r="G44" i="19"/>
  <c r="O43" i="19"/>
  <c r="N43" i="19"/>
  <c r="J43" i="19"/>
  <c r="H43" i="19"/>
  <c r="G43" i="19"/>
  <c r="N42" i="19"/>
  <c r="O42" i="19" s="1"/>
  <c r="J42" i="19"/>
  <c r="H42" i="19"/>
  <c r="G42" i="19"/>
  <c r="N41" i="19"/>
  <c r="O41" i="19" s="1"/>
  <c r="J41" i="19"/>
  <c r="H41" i="19"/>
  <c r="G41" i="19"/>
  <c r="N40" i="19"/>
  <c r="O40" i="19" s="1"/>
  <c r="J40" i="19"/>
  <c r="H40" i="19"/>
  <c r="G40" i="19"/>
  <c r="N39" i="19"/>
  <c r="O39" i="19" s="1"/>
  <c r="J39" i="19"/>
  <c r="H39" i="19"/>
  <c r="G39" i="19"/>
  <c r="O38" i="19"/>
  <c r="N38" i="19"/>
  <c r="J38" i="19"/>
  <c r="H38" i="19"/>
  <c r="G38" i="19"/>
  <c r="N37" i="19"/>
  <c r="O37" i="19" s="1"/>
  <c r="J37" i="19"/>
  <c r="H37" i="19"/>
  <c r="G37" i="19"/>
  <c r="N36" i="19"/>
  <c r="O36" i="19" s="1"/>
  <c r="J36" i="19"/>
  <c r="H36" i="19"/>
  <c r="G36" i="19"/>
  <c r="O35" i="19"/>
  <c r="N35" i="19"/>
  <c r="J35" i="19"/>
  <c r="H35" i="19"/>
  <c r="G35" i="19"/>
  <c r="N34" i="19"/>
  <c r="O34" i="19" s="1"/>
  <c r="J34" i="19"/>
  <c r="H34" i="19"/>
  <c r="G34" i="19"/>
  <c r="N33" i="19"/>
  <c r="O33" i="19" s="1"/>
  <c r="J33" i="19"/>
  <c r="H33" i="19"/>
  <c r="G33" i="19"/>
  <c r="N32" i="19"/>
  <c r="O32" i="19" s="1"/>
  <c r="J32" i="19"/>
  <c r="H32" i="19"/>
  <c r="G32" i="19"/>
  <c r="N31" i="19"/>
  <c r="O31" i="19" s="1"/>
  <c r="J31" i="19"/>
  <c r="H31" i="19"/>
  <c r="G31" i="19"/>
  <c r="O30" i="19"/>
  <c r="N30" i="19"/>
  <c r="J30" i="19"/>
  <c r="H30" i="19"/>
  <c r="G30" i="19"/>
  <c r="N29" i="19"/>
  <c r="O29" i="19" s="1"/>
  <c r="J29" i="19"/>
  <c r="H29" i="19"/>
  <c r="G29" i="19"/>
  <c r="N28" i="19"/>
  <c r="O28" i="19" s="1"/>
  <c r="J28" i="19"/>
  <c r="H28" i="19"/>
  <c r="G28" i="19"/>
  <c r="O27" i="19"/>
  <c r="N27" i="19"/>
  <c r="J27" i="19"/>
  <c r="H27" i="19"/>
  <c r="G27" i="19"/>
  <c r="N26" i="19"/>
  <c r="O26" i="19" s="1"/>
  <c r="J26" i="19"/>
  <c r="H26" i="19"/>
  <c r="G26" i="19"/>
  <c r="N25" i="19"/>
  <c r="O25" i="19" s="1"/>
  <c r="J25" i="19"/>
  <c r="H25" i="19"/>
  <c r="G25" i="19"/>
  <c r="N24" i="19"/>
  <c r="O24" i="19" s="1"/>
  <c r="J24" i="19"/>
  <c r="H24" i="19"/>
  <c r="G24" i="19"/>
  <c r="N23" i="19"/>
  <c r="O23" i="19" s="1"/>
  <c r="J23" i="19"/>
  <c r="H23" i="19"/>
  <c r="G23" i="19"/>
  <c r="O22" i="19"/>
  <c r="N22" i="19"/>
  <c r="J22" i="19"/>
  <c r="H22" i="19"/>
  <c r="G22" i="19"/>
  <c r="N21" i="19"/>
  <c r="O21" i="19" s="1"/>
  <c r="J21" i="19"/>
  <c r="H21" i="19"/>
  <c r="G21" i="19"/>
  <c r="N20" i="19"/>
  <c r="O20" i="19" s="1"/>
  <c r="J20" i="19"/>
  <c r="H20" i="19"/>
  <c r="G20" i="19"/>
  <c r="O19" i="19"/>
  <c r="N19" i="19"/>
  <c r="J19" i="19"/>
  <c r="H19" i="19"/>
  <c r="G19" i="19"/>
  <c r="N18" i="19"/>
  <c r="O18" i="19" s="1"/>
  <c r="J18" i="19"/>
  <c r="H18" i="19"/>
  <c r="G18" i="19"/>
  <c r="N17" i="19"/>
  <c r="O17" i="19" s="1"/>
  <c r="J17" i="19"/>
  <c r="H17" i="19"/>
  <c r="G17" i="19"/>
  <c r="N16" i="19"/>
  <c r="O16" i="19" s="1"/>
  <c r="J16" i="19"/>
  <c r="H16" i="19"/>
  <c r="G16" i="19"/>
  <c r="N15" i="19"/>
  <c r="O15" i="19" s="1"/>
  <c r="J15" i="19"/>
  <c r="H15" i="19"/>
  <c r="G15" i="19"/>
  <c r="O14" i="19"/>
  <c r="N14" i="19"/>
  <c r="J14" i="19"/>
  <c r="H14" i="19"/>
  <c r="G14" i="19"/>
  <c r="N13" i="19"/>
  <c r="O13" i="19" s="1"/>
  <c r="J13" i="19"/>
  <c r="H13" i="19"/>
  <c r="G13" i="19"/>
  <c r="N12" i="19"/>
  <c r="O12" i="19" s="1"/>
  <c r="J12" i="19"/>
  <c r="H12" i="19"/>
  <c r="G12" i="19"/>
  <c r="O11" i="19"/>
  <c r="N11" i="19"/>
  <c r="J11" i="19"/>
  <c r="H11" i="19"/>
  <c r="G11" i="19"/>
  <c r="N10" i="19"/>
  <c r="O10" i="19" s="1"/>
  <c r="J10" i="19"/>
  <c r="H10" i="19"/>
  <c r="G10" i="19"/>
  <c r="N9" i="19"/>
  <c r="O9" i="19" s="1"/>
  <c r="J9" i="19"/>
  <c r="H9" i="19"/>
  <c r="G9" i="19"/>
  <c r="N8" i="19"/>
  <c r="O8" i="19" s="1"/>
  <c r="J8" i="19"/>
  <c r="H8" i="19"/>
  <c r="G8" i="19"/>
  <c r="N7" i="19"/>
  <c r="O7" i="19" s="1"/>
  <c r="J7" i="19"/>
  <c r="H7" i="19"/>
  <c r="G7" i="19"/>
  <c r="O6" i="19"/>
  <c r="N6" i="19"/>
  <c r="J6" i="19"/>
  <c r="H6" i="19"/>
  <c r="G6" i="19"/>
  <c r="N5" i="19"/>
  <c r="O5" i="19" s="1"/>
  <c r="J5" i="19"/>
  <c r="H5" i="19"/>
  <c r="G5" i="19"/>
  <c r="N4" i="19"/>
  <c r="O4" i="19" s="1"/>
  <c r="J4" i="19"/>
  <c r="H4" i="19"/>
  <c r="G4" i="19"/>
  <c r="N48" i="18"/>
  <c r="O48" i="18" s="1"/>
  <c r="J48" i="18"/>
  <c r="H48" i="18"/>
  <c r="G48" i="18"/>
  <c r="N47" i="18"/>
  <c r="O47" i="18" s="1"/>
  <c r="J47" i="18"/>
  <c r="H47" i="18"/>
  <c r="G47" i="18"/>
  <c r="N46" i="18"/>
  <c r="O46" i="18" s="1"/>
  <c r="J46" i="18"/>
  <c r="H46" i="18"/>
  <c r="G46" i="18"/>
  <c r="N45" i="18"/>
  <c r="O45" i="18" s="1"/>
  <c r="J45" i="18"/>
  <c r="H45" i="18"/>
  <c r="G45" i="18"/>
  <c r="N44" i="18"/>
  <c r="O44" i="18" s="1"/>
  <c r="J44" i="18"/>
  <c r="H44" i="18"/>
  <c r="G44" i="18"/>
  <c r="O43" i="18"/>
  <c r="N43" i="18"/>
  <c r="J43" i="18"/>
  <c r="H43" i="18"/>
  <c r="G43" i="18"/>
  <c r="N42" i="18"/>
  <c r="O42" i="18" s="1"/>
  <c r="J42" i="18"/>
  <c r="H42" i="18"/>
  <c r="G42" i="18"/>
  <c r="N41" i="18"/>
  <c r="O41" i="18" s="1"/>
  <c r="J41" i="18"/>
  <c r="H41" i="18"/>
  <c r="G41" i="18"/>
  <c r="N40" i="18"/>
  <c r="O40" i="18" s="1"/>
  <c r="J40" i="18"/>
  <c r="H40" i="18"/>
  <c r="G40" i="18"/>
  <c r="N39" i="18"/>
  <c r="O39" i="18" s="1"/>
  <c r="J39" i="18"/>
  <c r="H39" i="18"/>
  <c r="G39" i="18"/>
  <c r="N38" i="18"/>
  <c r="O38" i="18" s="1"/>
  <c r="J38" i="18"/>
  <c r="H38" i="18"/>
  <c r="G38" i="18"/>
  <c r="N37" i="18"/>
  <c r="O37" i="18" s="1"/>
  <c r="J37" i="18"/>
  <c r="H37" i="18"/>
  <c r="G37" i="18"/>
  <c r="N36" i="18"/>
  <c r="O36" i="18" s="1"/>
  <c r="J36" i="18"/>
  <c r="H36" i="18"/>
  <c r="G36" i="18"/>
  <c r="O35" i="18"/>
  <c r="N35" i="18"/>
  <c r="J35" i="18"/>
  <c r="H35" i="18"/>
  <c r="G35" i="18"/>
  <c r="O34" i="18"/>
  <c r="N34" i="18"/>
  <c r="J34" i="18"/>
  <c r="H34" i="18"/>
  <c r="G34" i="18"/>
  <c r="N33" i="18"/>
  <c r="O33" i="18" s="1"/>
  <c r="J33" i="18"/>
  <c r="H33" i="18"/>
  <c r="G33" i="18"/>
  <c r="N32" i="18"/>
  <c r="O32" i="18" s="1"/>
  <c r="J32" i="18"/>
  <c r="H32" i="18"/>
  <c r="G32" i="18"/>
  <c r="N31" i="18"/>
  <c r="O31" i="18" s="1"/>
  <c r="J31" i="18"/>
  <c r="H31" i="18"/>
  <c r="G31" i="18"/>
  <c r="N30" i="18"/>
  <c r="O30" i="18" s="1"/>
  <c r="J30" i="18"/>
  <c r="H30" i="18"/>
  <c r="G30" i="18"/>
  <c r="N29" i="18"/>
  <c r="O29" i="18" s="1"/>
  <c r="J29" i="18"/>
  <c r="H29" i="18"/>
  <c r="G29" i="18"/>
  <c r="N28" i="18"/>
  <c r="O28" i="18" s="1"/>
  <c r="J28" i="18"/>
  <c r="H28" i="18"/>
  <c r="G28" i="18"/>
  <c r="O27" i="18"/>
  <c r="N27" i="18"/>
  <c r="J27" i="18"/>
  <c r="H27" i="18"/>
  <c r="G27" i="18"/>
  <c r="O26" i="18"/>
  <c r="N26" i="18"/>
  <c r="J26" i="18"/>
  <c r="H26" i="18"/>
  <c r="G26" i="18"/>
  <c r="O25" i="18"/>
  <c r="N25" i="18"/>
  <c r="J25" i="18"/>
  <c r="H25" i="18"/>
  <c r="G25" i="18"/>
  <c r="N24" i="18"/>
  <c r="O24" i="18" s="1"/>
  <c r="J24" i="18"/>
  <c r="H24" i="18"/>
  <c r="G24" i="18"/>
  <c r="N23" i="18"/>
  <c r="O23" i="18" s="1"/>
  <c r="J23" i="18"/>
  <c r="H23" i="18"/>
  <c r="G23" i="18"/>
  <c r="N22" i="18"/>
  <c r="O22" i="18" s="1"/>
  <c r="J22" i="18"/>
  <c r="H22" i="18"/>
  <c r="G22" i="18"/>
  <c r="N21" i="18"/>
  <c r="O21" i="18" s="1"/>
  <c r="J21" i="18"/>
  <c r="H21" i="18"/>
  <c r="G21" i="18"/>
  <c r="N20" i="18"/>
  <c r="O20" i="18" s="1"/>
  <c r="J20" i="18"/>
  <c r="H20" i="18"/>
  <c r="G20" i="18"/>
  <c r="N19" i="18"/>
  <c r="O19" i="18" s="1"/>
  <c r="J19" i="18"/>
  <c r="H19" i="18"/>
  <c r="G19" i="18"/>
  <c r="O18" i="18"/>
  <c r="N18" i="18"/>
  <c r="J18" i="18"/>
  <c r="H18" i="18"/>
  <c r="G18" i="18"/>
  <c r="O17" i="18"/>
  <c r="N17" i="18"/>
  <c r="J17" i="18"/>
  <c r="H17" i="18"/>
  <c r="G17" i="18"/>
  <c r="N16" i="18"/>
  <c r="O16" i="18" s="1"/>
  <c r="J16" i="18"/>
  <c r="H16" i="18"/>
  <c r="G16" i="18"/>
  <c r="N15" i="18"/>
  <c r="O15" i="18" s="1"/>
  <c r="J15" i="18"/>
  <c r="H15" i="18"/>
  <c r="G15" i="18"/>
  <c r="N14" i="18"/>
  <c r="O14" i="18" s="1"/>
  <c r="J14" i="18"/>
  <c r="H14" i="18"/>
  <c r="G14" i="18"/>
  <c r="N13" i="18"/>
  <c r="O13" i="18" s="1"/>
  <c r="J13" i="18"/>
  <c r="H13" i="18"/>
  <c r="G13" i="18"/>
  <c r="N12" i="18"/>
  <c r="O12" i="18" s="1"/>
  <c r="J12" i="18"/>
  <c r="H12" i="18"/>
  <c r="G12" i="18"/>
  <c r="O11" i="18"/>
  <c r="N11" i="18"/>
  <c r="J11" i="18"/>
  <c r="H11" i="18"/>
  <c r="G11" i="18"/>
  <c r="N10" i="18"/>
  <c r="O10" i="18" s="1"/>
  <c r="J10" i="18"/>
  <c r="H10" i="18"/>
  <c r="G10" i="18"/>
  <c r="O9" i="18"/>
  <c r="N9" i="18"/>
  <c r="J9" i="18"/>
  <c r="H9" i="18"/>
  <c r="G9" i="18"/>
  <c r="N8" i="18"/>
  <c r="O8" i="18" s="1"/>
  <c r="J8" i="18"/>
  <c r="H8" i="18"/>
  <c r="G8" i="18"/>
  <c r="N7" i="18"/>
  <c r="O7" i="18" s="1"/>
  <c r="J7" i="18"/>
  <c r="H7" i="18"/>
  <c r="G7" i="18"/>
  <c r="N6" i="18"/>
  <c r="O6" i="18" s="1"/>
  <c r="J6" i="18"/>
  <c r="H6" i="18"/>
  <c r="G6" i="18"/>
  <c r="N5" i="18"/>
  <c r="O5" i="18" s="1"/>
  <c r="J5" i="18"/>
  <c r="H5" i="18"/>
  <c r="G5" i="18"/>
  <c r="N4" i="18"/>
  <c r="O4" i="18" s="1"/>
  <c r="J4" i="18"/>
  <c r="H4" i="18"/>
  <c r="G4" i="18"/>
  <c r="N48" i="17"/>
  <c r="O48" i="17" s="1"/>
  <c r="J48" i="17"/>
  <c r="H48" i="17"/>
  <c r="G48" i="17"/>
  <c r="N47" i="17"/>
  <c r="O47" i="17" s="1"/>
  <c r="J47" i="17"/>
  <c r="H47" i="17"/>
  <c r="G47" i="17"/>
  <c r="N46" i="17"/>
  <c r="O46" i="17" s="1"/>
  <c r="J46" i="17"/>
  <c r="H46" i="17"/>
  <c r="G46" i="17"/>
  <c r="N45" i="17"/>
  <c r="O45" i="17" s="1"/>
  <c r="J45" i="17"/>
  <c r="H45" i="17"/>
  <c r="G45" i="17"/>
  <c r="N44" i="17"/>
  <c r="O44" i="17" s="1"/>
  <c r="J44" i="17"/>
  <c r="H44" i="17"/>
  <c r="G44" i="17"/>
  <c r="O43" i="17"/>
  <c r="N43" i="17"/>
  <c r="J43" i="17"/>
  <c r="H43" i="17"/>
  <c r="G43" i="17"/>
  <c r="O42" i="17"/>
  <c r="N42" i="17"/>
  <c r="J42" i="17"/>
  <c r="H42" i="17"/>
  <c r="G42" i="17"/>
  <c r="N41" i="17"/>
  <c r="O41" i="17" s="1"/>
  <c r="J41" i="17"/>
  <c r="H41" i="17"/>
  <c r="G41" i="17"/>
  <c r="N40" i="17"/>
  <c r="O40" i="17" s="1"/>
  <c r="J40" i="17"/>
  <c r="H40" i="17"/>
  <c r="G40" i="17"/>
  <c r="N39" i="17"/>
  <c r="O39" i="17" s="1"/>
  <c r="J39" i="17"/>
  <c r="H39" i="17"/>
  <c r="G39" i="17"/>
  <c r="N38" i="17"/>
  <c r="O38" i="17" s="1"/>
  <c r="J38" i="17"/>
  <c r="H38" i="17"/>
  <c r="G38" i="17"/>
  <c r="N37" i="17"/>
  <c r="O37" i="17" s="1"/>
  <c r="J37" i="17"/>
  <c r="H37" i="17"/>
  <c r="G37" i="17"/>
  <c r="O36" i="17"/>
  <c r="N36" i="17"/>
  <c r="J36" i="17"/>
  <c r="H36" i="17"/>
  <c r="G36" i="17"/>
  <c r="N35" i="17"/>
  <c r="O35" i="17" s="1"/>
  <c r="J35" i="17"/>
  <c r="H35" i="17"/>
  <c r="G35" i="17"/>
  <c r="O34" i="17"/>
  <c r="N34" i="17"/>
  <c r="J34" i="17"/>
  <c r="H34" i="17"/>
  <c r="G34" i="17"/>
  <c r="N33" i="17"/>
  <c r="O33" i="17" s="1"/>
  <c r="J33" i="17"/>
  <c r="H33" i="17"/>
  <c r="G33" i="17"/>
  <c r="N32" i="17"/>
  <c r="O32" i="17" s="1"/>
  <c r="J32" i="17"/>
  <c r="H32" i="17"/>
  <c r="G32" i="17"/>
  <c r="N31" i="17"/>
  <c r="O31" i="17" s="1"/>
  <c r="J31" i="17"/>
  <c r="H31" i="17"/>
  <c r="G31" i="17"/>
  <c r="N30" i="17"/>
  <c r="O30" i="17" s="1"/>
  <c r="J30" i="17"/>
  <c r="H30" i="17"/>
  <c r="G30" i="17"/>
  <c r="N29" i="17"/>
  <c r="O29" i="17" s="1"/>
  <c r="J29" i="17"/>
  <c r="H29" i="17"/>
  <c r="G29" i="17"/>
  <c r="N28" i="17"/>
  <c r="O28" i="17" s="1"/>
  <c r="J28" i="17"/>
  <c r="H28" i="17"/>
  <c r="G28" i="17"/>
  <c r="N27" i="17"/>
  <c r="O27" i="17" s="1"/>
  <c r="J27" i="17"/>
  <c r="H27" i="17"/>
  <c r="G27" i="17"/>
  <c r="N26" i="17"/>
  <c r="O26" i="17" s="1"/>
  <c r="J26" i="17"/>
  <c r="H26" i="17"/>
  <c r="G26" i="17"/>
  <c r="N25" i="17"/>
  <c r="O25" i="17" s="1"/>
  <c r="J25" i="17"/>
  <c r="H25" i="17"/>
  <c r="G25" i="17"/>
  <c r="N24" i="17"/>
  <c r="O24" i="17" s="1"/>
  <c r="J24" i="17"/>
  <c r="H24" i="17"/>
  <c r="G24" i="17"/>
  <c r="N23" i="17"/>
  <c r="O23" i="17" s="1"/>
  <c r="J23" i="17"/>
  <c r="H23" i="17"/>
  <c r="G23" i="17"/>
  <c r="N22" i="17"/>
  <c r="O22" i="17" s="1"/>
  <c r="J22" i="17"/>
  <c r="H22" i="17"/>
  <c r="G22" i="17"/>
  <c r="N21" i="17"/>
  <c r="O21" i="17" s="1"/>
  <c r="J21" i="17"/>
  <c r="H21" i="17"/>
  <c r="G21" i="17"/>
  <c r="O20" i="17"/>
  <c r="N20" i="17"/>
  <c r="J20" i="17"/>
  <c r="H20" i="17"/>
  <c r="G20" i="17"/>
  <c r="N19" i="17"/>
  <c r="O19" i="17" s="1"/>
  <c r="J19" i="17"/>
  <c r="H19" i="17"/>
  <c r="G19" i="17"/>
  <c r="N18" i="17"/>
  <c r="O18" i="17" s="1"/>
  <c r="J18" i="17"/>
  <c r="H18" i="17"/>
  <c r="G18" i="17"/>
  <c r="N17" i="17"/>
  <c r="O17" i="17" s="1"/>
  <c r="J17" i="17"/>
  <c r="H17" i="17"/>
  <c r="G17" i="17"/>
  <c r="N16" i="17"/>
  <c r="O16" i="17" s="1"/>
  <c r="J16" i="17"/>
  <c r="H16" i="17"/>
  <c r="G16" i="17"/>
  <c r="N15" i="17"/>
  <c r="O15" i="17" s="1"/>
  <c r="J15" i="17"/>
  <c r="H15" i="17"/>
  <c r="G15" i="17"/>
  <c r="O14" i="17"/>
  <c r="N14" i="17"/>
  <c r="J14" i="17"/>
  <c r="H14" i="17"/>
  <c r="G14" i="17"/>
  <c r="N13" i="17"/>
  <c r="O13" i="17" s="1"/>
  <c r="J13" i="17"/>
  <c r="H13" i="17"/>
  <c r="G13" i="17"/>
  <c r="N12" i="17"/>
  <c r="O12" i="17" s="1"/>
  <c r="J12" i="17"/>
  <c r="H12" i="17"/>
  <c r="G12" i="17"/>
  <c r="N11" i="17"/>
  <c r="O11" i="17" s="1"/>
  <c r="J11" i="17"/>
  <c r="H11" i="17"/>
  <c r="G11" i="17"/>
  <c r="N10" i="17"/>
  <c r="O10" i="17" s="1"/>
  <c r="J10" i="17"/>
  <c r="H10" i="17"/>
  <c r="G10" i="17"/>
  <c r="N9" i="17"/>
  <c r="O9" i="17" s="1"/>
  <c r="J9" i="17"/>
  <c r="H9" i="17"/>
  <c r="G9" i="17"/>
  <c r="N8" i="17"/>
  <c r="O8" i="17" s="1"/>
  <c r="J8" i="17"/>
  <c r="H8" i="17"/>
  <c r="G8" i="17"/>
  <c r="N7" i="17"/>
  <c r="O7" i="17" s="1"/>
  <c r="J7" i="17"/>
  <c r="H7" i="17"/>
  <c r="G7" i="17"/>
  <c r="N6" i="17"/>
  <c r="O6" i="17" s="1"/>
  <c r="J6" i="17"/>
  <c r="H6" i="17"/>
  <c r="G6" i="17"/>
  <c r="N5" i="17"/>
  <c r="O5" i="17" s="1"/>
  <c r="J5" i="17"/>
  <c r="H5" i="17"/>
  <c r="G5" i="17"/>
  <c r="N4" i="17"/>
  <c r="O4" i="17" s="1"/>
  <c r="J4" i="17"/>
  <c r="H4" i="17"/>
  <c r="G4" i="17"/>
  <c r="G4" i="26" s="1"/>
  <c r="N4" i="26" s="1"/>
  <c r="N48" i="10"/>
  <c r="O48" i="10" s="1"/>
  <c r="J48" i="10"/>
  <c r="H48" i="10"/>
  <c r="G48" i="10"/>
  <c r="N47" i="10"/>
  <c r="O47" i="10" s="1"/>
  <c r="J47" i="10"/>
  <c r="H47" i="10"/>
  <c r="G47" i="10"/>
  <c r="N46" i="10"/>
  <c r="O46" i="10" s="1"/>
  <c r="J46" i="10"/>
  <c r="H46" i="10"/>
  <c r="G46" i="10"/>
  <c r="N45" i="10"/>
  <c r="O45" i="10" s="1"/>
  <c r="J45" i="10"/>
  <c r="H45" i="10"/>
  <c r="G45" i="10"/>
  <c r="N44" i="10"/>
  <c r="O44" i="10" s="1"/>
  <c r="J44" i="10"/>
  <c r="H44" i="10"/>
  <c r="G44" i="10"/>
  <c r="N43" i="10"/>
  <c r="O43" i="10" s="1"/>
  <c r="J43" i="10"/>
  <c r="H43" i="10"/>
  <c r="G43" i="10"/>
  <c r="N42" i="10"/>
  <c r="O42" i="10" s="1"/>
  <c r="J42" i="10"/>
  <c r="H42" i="10"/>
  <c r="G42" i="10"/>
  <c r="N41" i="10"/>
  <c r="O41" i="10" s="1"/>
  <c r="J41" i="10"/>
  <c r="H41" i="10"/>
  <c r="G41" i="10"/>
  <c r="N40" i="10"/>
  <c r="O40" i="10" s="1"/>
  <c r="J40" i="10"/>
  <c r="H40" i="10"/>
  <c r="G40" i="10"/>
  <c r="N39" i="10"/>
  <c r="O39" i="10" s="1"/>
  <c r="J39" i="10"/>
  <c r="H39" i="10"/>
  <c r="G39" i="10"/>
  <c r="N38" i="10"/>
  <c r="O38" i="10" s="1"/>
  <c r="J38" i="10"/>
  <c r="H38" i="10"/>
  <c r="G38" i="10"/>
  <c r="N37" i="10"/>
  <c r="O37" i="10" s="1"/>
  <c r="J37" i="10"/>
  <c r="H37" i="10"/>
  <c r="G37" i="10"/>
  <c r="N36" i="10"/>
  <c r="O36" i="10" s="1"/>
  <c r="J36" i="10"/>
  <c r="H36" i="10"/>
  <c r="G36" i="10"/>
  <c r="N35" i="10"/>
  <c r="O35" i="10" s="1"/>
  <c r="J35" i="10"/>
  <c r="H35" i="10"/>
  <c r="G35" i="10"/>
  <c r="N34" i="10"/>
  <c r="O34" i="10" s="1"/>
  <c r="J34" i="10"/>
  <c r="H34" i="10"/>
  <c r="G34" i="10"/>
  <c r="O33" i="10"/>
  <c r="N33" i="10"/>
  <c r="J33" i="10"/>
  <c r="H33" i="10"/>
  <c r="G33" i="10"/>
  <c r="N32" i="10"/>
  <c r="O32" i="10" s="1"/>
  <c r="J32" i="10"/>
  <c r="H32" i="10"/>
  <c r="G32" i="10"/>
  <c r="N31" i="10"/>
  <c r="O31" i="10" s="1"/>
  <c r="J31" i="10"/>
  <c r="H31" i="10"/>
  <c r="G31" i="10"/>
  <c r="N30" i="10"/>
  <c r="O30" i="10" s="1"/>
  <c r="J30" i="10"/>
  <c r="H30" i="10"/>
  <c r="G30" i="10"/>
  <c r="N29" i="10"/>
  <c r="O29" i="10" s="1"/>
  <c r="J29" i="10"/>
  <c r="H29" i="10"/>
  <c r="G29" i="10"/>
  <c r="N28" i="10"/>
  <c r="O28" i="10" s="1"/>
  <c r="J28" i="10"/>
  <c r="H28" i="10"/>
  <c r="G28" i="10"/>
  <c r="N27" i="10"/>
  <c r="O27" i="10" s="1"/>
  <c r="J27" i="10"/>
  <c r="H27" i="10"/>
  <c r="G27" i="10"/>
  <c r="N26" i="10"/>
  <c r="O26" i="10" s="1"/>
  <c r="J26" i="10"/>
  <c r="H26" i="10"/>
  <c r="G26" i="10"/>
  <c r="N25" i="10"/>
  <c r="O25" i="10" s="1"/>
  <c r="J25" i="10"/>
  <c r="H25" i="10"/>
  <c r="G25" i="10"/>
  <c r="N24" i="10"/>
  <c r="O24" i="10" s="1"/>
  <c r="J24" i="10"/>
  <c r="H24" i="10"/>
  <c r="G24" i="10"/>
  <c r="N23" i="10"/>
  <c r="O23" i="10" s="1"/>
  <c r="J23" i="10"/>
  <c r="H23" i="10"/>
  <c r="G23" i="10"/>
  <c r="N22" i="10"/>
  <c r="O22" i="10" s="1"/>
  <c r="J22" i="10"/>
  <c r="H22" i="10"/>
  <c r="G22" i="10"/>
  <c r="N21" i="10"/>
  <c r="O21" i="10" s="1"/>
  <c r="J21" i="10"/>
  <c r="H21" i="10"/>
  <c r="G21" i="10"/>
  <c r="N20" i="10"/>
  <c r="O20" i="10" s="1"/>
  <c r="J20" i="10"/>
  <c r="H20" i="10"/>
  <c r="G20" i="10"/>
  <c r="N19" i="10"/>
  <c r="O19" i="10" s="1"/>
  <c r="J19" i="10"/>
  <c r="H19" i="10"/>
  <c r="G19" i="10"/>
  <c r="N18" i="10"/>
  <c r="O18" i="10" s="1"/>
  <c r="J18" i="10"/>
  <c r="H18" i="10"/>
  <c r="G18" i="10"/>
  <c r="N17" i="10"/>
  <c r="O17" i="10" s="1"/>
  <c r="J17" i="10"/>
  <c r="H17" i="10"/>
  <c r="G17" i="10"/>
  <c r="N16" i="10"/>
  <c r="O16" i="10" s="1"/>
  <c r="J16" i="10"/>
  <c r="H16" i="10"/>
  <c r="G16" i="10"/>
  <c r="N15" i="10"/>
  <c r="O15" i="10" s="1"/>
  <c r="J15" i="10"/>
  <c r="H15" i="10"/>
  <c r="G15" i="10"/>
  <c r="N14" i="10"/>
  <c r="O14" i="10" s="1"/>
  <c r="J14" i="10"/>
  <c r="H14" i="10"/>
  <c r="G14" i="10"/>
  <c r="N13" i="10"/>
  <c r="O13" i="10" s="1"/>
  <c r="J13" i="10"/>
  <c r="H13" i="10"/>
  <c r="G13" i="10"/>
  <c r="N12" i="10"/>
  <c r="O12" i="10" s="1"/>
  <c r="J12" i="10"/>
  <c r="H12" i="10"/>
  <c r="G12" i="10"/>
  <c r="N11" i="10"/>
  <c r="O11" i="10" s="1"/>
  <c r="J11" i="10"/>
  <c r="H11" i="10"/>
  <c r="G11" i="10"/>
  <c r="N10" i="10"/>
  <c r="O10" i="10" s="1"/>
  <c r="J10" i="10"/>
  <c r="H10" i="10"/>
  <c r="G10" i="10"/>
  <c r="N9" i="10"/>
  <c r="O9" i="10" s="1"/>
  <c r="J9" i="10"/>
  <c r="H9" i="10"/>
  <c r="G9" i="10"/>
  <c r="N8" i="10"/>
  <c r="O8" i="10" s="1"/>
  <c r="J8" i="10"/>
  <c r="H8" i="10"/>
  <c r="G8" i="10"/>
  <c r="N7" i="10"/>
  <c r="O7" i="10" s="1"/>
  <c r="J7" i="10"/>
  <c r="H7" i="10"/>
  <c r="G7" i="10"/>
  <c r="N6" i="10"/>
  <c r="O6" i="10" s="1"/>
  <c r="J6" i="10"/>
  <c r="H6" i="10"/>
  <c r="G6" i="10"/>
  <c r="N5" i="10"/>
  <c r="O5" i="10" s="1"/>
  <c r="J5" i="10"/>
  <c r="H5" i="10"/>
  <c r="G5" i="10"/>
  <c r="N4" i="10"/>
  <c r="O4" i="10" s="1"/>
  <c r="J4" i="10"/>
  <c r="G4" i="10"/>
  <c r="L4" i="26"/>
  <c r="F4" i="26"/>
  <c r="H4" i="26" l="1"/>
  <c r="K4" i="26" s="1"/>
  <c r="F4" i="10" l="1"/>
  <c r="M4" i="26" l="1"/>
  <c r="I4" i="2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LETÍCIA-SEGECON/FPOLIS</author>
  </authors>
  <commentList>
    <comment ref="P1" authorId="0" shapeId="0" xr:uid="{6035E913-4738-4140-B726-7B4889C7A3AD}">
      <text>
        <r>
          <rPr>
            <b/>
            <sz val="10"/>
            <color indexed="81"/>
            <rFont val="Segoe UI"/>
            <family val="2"/>
          </rPr>
          <t>LETÍCIA-SEGECON/FPOLIS:</t>
        </r>
        <r>
          <rPr>
            <sz val="10"/>
            <color indexed="81"/>
            <rFont val="Segoe UI"/>
            <family val="2"/>
          </rPr>
          <t xml:space="preserve">
09/06/2025: ITENS 09, 07, 06, 05.</t>
        </r>
      </text>
    </comment>
    <comment ref="Q1" authorId="0" shapeId="0" xr:uid="{C69F5442-E4B1-41E5-A137-826506088D98}">
      <text>
        <r>
          <rPr>
            <b/>
            <sz val="9"/>
            <color indexed="81"/>
            <rFont val="Segoe UI"/>
            <family val="2"/>
          </rPr>
          <t>LETÍCIA-SEGECON/FPOLIS:</t>
        </r>
        <r>
          <rPr>
            <sz val="9"/>
            <color indexed="81"/>
            <rFont val="Segoe UI"/>
            <family val="2"/>
          </rPr>
          <t xml:space="preserve">
02/07/2025: ITEM 09 - DOAÇÃO À SED.</t>
        </r>
      </text>
    </comment>
    <comment ref="R1" authorId="0" shapeId="0" xr:uid="{E018EE7F-C244-44DB-9432-A0D30B63400C}">
      <text>
        <r>
          <rPr>
            <b/>
            <sz val="10"/>
            <color indexed="81"/>
            <rFont val="Segoe UI"/>
            <family val="2"/>
          </rPr>
          <t>LETÍCIA-SEGECON/FPOLIS:</t>
        </r>
        <r>
          <rPr>
            <sz val="10"/>
            <color indexed="81"/>
            <rFont val="Segoe UI"/>
            <family val="2"/>
          </rPr>
          <t xml:space="preserve">
17/07/2025: ITEM 05 - PERGAMUM 1368. </t>
        </r>
      </text>
    </comment>
    <comment ref="S1" authorId="0" shapeId="0" xr:uid="{ED28894E-05CB-4575-AE93-2FBC610F82A1}">
      <text>
        <r>
          <rPr>
            <b/>
            <sz val="9"/>
            <color indexed="81"/>
            <rFont val="Segoe UI"/>
            <family val="2"/>
          </rPr>
          <t>LETÍCIA-SEGECON/FPOLIS:</t>
        </r>
        <r>
          <rPr>
            <sz val="9"/>
            <color indexed="81"/>
            <rFont val="Segoe UI"/>
            <family val="2"/>
          </rPr>
          <t xml:space="preserve">
ITEM 09 - PERGAMUM 1372.</t>
        </r>
      </text>
    </comment>
  </commentList>
</comments>
</file>

<file path=xl/sharedStrings.xml><?xml version="1.0" encoding="utf-8"?>
<sst xmlns="http://schemas.openxmlformats.org/spreadsheetml/2006/main" count="1881" uniqueCount="131">
  <si>
    <t>Saldo / Automático</t>
  </si>
  <si>
    <t>ALERTA</t>
  </si>
  <si>
    <t>SALDO</t>
  </si>
  <si>
    <t>Livros nacionais na área de Ciências Exatas e da Terra</t>
  </si>
  <si>
    <t>Livros nacionais na área de Engenharias</t>
  </si>
  <si>
    <t>Livros nacionais na área de Ciências da Saúde</t>
  </si>
  <si>
    <t>Livros nacionais na área de Ciências Agrárias</t>
  </si>
  <si>
    <t>Livros nacionais na área de Ciências Humanas</t>
  </si>
  <si>
    <t>Livros nacionais na área de Ciências Sociais Aplicadas 1</t>
  </si>
  <si>
    <t>Livros nacionais na área de Ciências Sociais Aplicadas 2</t>
  </si>
  <si>
    <t>Livros nacionais na área de Ciências Sociais Aplicadas 3</t>
  </si>
  <si>
    <t>Livros nacionais na área de Lingüística, Letras e Artes</t>
  </si>
  <si>
    <t>Livros nacionais na área de Ciências biológicas</t>
  </si>
  <si>
    <t>Partituras na área de Lingüística, Letras e Artes</t>
  </si>
  <si>
    <t>Livros impressos estrangeiros na área de Ciências Exatas e da Terra</t>
  </si>
  <si>
    <t>Livros impressos estrangeiros na área de Engenharias</t>
  </si>
  <si>
    <t>Livros impressos estrangeiros na área de Ciências da Saúde</t>
  </si>
  <si>
    <t>Livros impressos estrangeiros na área de Ciências Agrárias</t>
  </si>
  <si>
    <t>Livros impressos estrangeiros na área de Ciências Humanas</t>
  </si>
  <si>
    <t>Livros impressos estrangeiros na área de Ciências Sociais Aplicadas 1</t>
  </si>
  <si>
    <t>Livros na área de Ciências Sociais Aplicadas 2</t>
  </si>
  <si>
    <t>Livros impressos estrangeiros na área de Ciências Sociais Aplicadas 3</t>
  </si>
  <si>
    <t>Livros impressos estrangeiros na área de Ciências biológicas</t>
  </si>
  <si>
    <t>Fornecedor .......................</t>
  </si>
  <si>
    <t xml:space="preserve">ITEM </t>
  </si>
  <si>
    <t xml:space="preserve">CURSO DA UDESC </t>
  </si>
  <si>
    <t>Ciência da Computação, Física, Sistemas de Informação, Química e Matemática</t>
  </si>
  <si>
    <t>Eng. Civil, Eng. Elétrica, Eng. Mecânica, Eng. de Produção e Sistemas, Tecnologia Mecânica – Produção Industrial de Móveis, Tecnologia de Sistemas de Informação, Eng. do Petróleo, Eng. de Pesca, Eng. Sanitária e Eng. de Software.</t>
  </si>
  <si>
    <t>Moda, Arquitetura e urbanismo, Design Industrial e Design Gráfico</t>
  </si>
  <si>
    <t>Direito</t>
  </si>
  <si>
    <t>Livros impressos estrangeiros na área de Linguística, Letras e Artes</t>
  </si>
  <si>
    <t>Enfermagem, Fisioterapia, Educação Física</t>
  </si>
  <si>
    <t>História. Geografia. Pedagogia. Psicologia, Sociologia</t>
  </si>
  <si>
    <t>Administração Empresarial, Administração de Serviços Públicos, Biblioteconomia, Economia, Contabilidade</t>
  </si>
  <si>
    <t xml:space="preserve">Artes Plásticas, Música, Artes Cênicas, Literatura </t>
  </si>
  <si>
    <t>Artes Plásticas, Música, Artes Cênicas, Literatura</t>
  </si>
  <si>
    <t>Vídeos/DVD/CDROM</t>
  </si>
  <si>
    <t>Livros eletrônicos nacionais na área de Ciências Exatas e da Terra 1</t>
  </si>
  <si>
    <t>Livros eletrônicos nacionais na área de Engenharias</t>
  </si>
  <si>
    <t>Livros eletrônicos nacionais na área de Ciências da Saúde</t>
  </si>
  <si>
    <t>Livros eletrônicos nacionais na área de Ciências Agrárias</t>
  </si>
  <si>
    <t>Livros eletrônicos nacionais na área de Ciências Humanas</t>
  </si>
  <si>
    <t>Livros eletrônicos nacionais na área de Ciências Sociais Aplicadas 1</t>
  </si>
  <si>
    <t>Livros eletrônicos nacionais na área de Ciências Sociais Aplicadas 2</t>
  </si>
  <si>
    <t>Livros eletrônicos nacionais na área de Ciências Sociais Aplicadas 3</t>
  </si>
  <si>
    <t>Livros eletrônicos nacionais na área de Lingüística, Letras e Artes</t>
  </si>
  <si>
    <t>Livros eletrônicos nacionais na área de Ciências biológicas</t>
  </si>
  <si>
    <t>Livros eletrônicos estrangeiros na área de Ciências Exatas e da Terra 1</t>
  </si>
  <si>
    <t>Livros eletrônicos estrangeiros na área de Engenharias</t>
  </si>
  <si>
    <t>Livros eletrônicos estrangeiros na área de Ciências da Saúde</t>
  </si>
  <si>
    <t>Livros eletrônicos estrangeiros na área de Ciências Agrárias</t>
  </si>
  <si>
    <t>Livros eletrônicos estrangeiros na área de Ciências Humanas</t>
  </si>
  <si>
    <t>Livros eletrônicos estrangeiros na área de Ciências Sociais Aplicadas 1</t>
  </si>
  <si>
    <t>Livros eletrônicos estrangeiros na área de Ciências Sociais Aplicadas 2</t>
  </si>
  <si>
    <t>Livros eletrônicos estrangeiros na área de Ciências Sociais Aplicadas 3</t>
  </si>
  <si>
    <t>Livros eletrônicos estrangeiros na área de Linguística, Letras e Artes</t>
  </si>
  <si>
    <t>Livros eletrônicos estrangeiros na área de Ciências biológicas</t>
  </si>
  <si>
    <t>Agronomia, Engenharia Florestal, Zootecnia, Medicina Veterinária, Engenharia de Alimentos, Engenharia de Pesca</t>
  </si>
  <si>
    <t>AF nº  xxxx/2024 Qtde. DT</t>
  </si>
  <si>
    <t>Ciências Biológicas</t>
  </si>
  <si>
    <t>Centro Participante: REITORIA/BU</t>
  </si>
  <si>
    <t>TOTAL REGISTRADO (estimativo)</t>
  </si>
  <si>
    <t>OBJETO:  AQUISIÇÃO DE MATERIAL BIBLIOGRÁFICO (LIVROS NACIONAIS E ESTRANGEIROS E PERIÓDICOS ESTRANGEIROS) PARA ATENDER O SISTEMA DE BIBLIOTECAS DA UDESC</t>
  </si>
  <si>
    <t>AF nº  xxxx/2025 Qtde. DT</t>
  </si>
  <si>
    <t xml:space="preserve">EMPRESA </t>
  </si>
  <si>
    <t>DESCRIÇÃO/MATERIAL POR ÁREA</t>
  </si>
  <si>
    <t>Detalhamento: 3201 - 449052.18</t>
  </si>
  <si>
    <t>Prazo de Entrega: 30 dias (livros nacionais); 60 dias (livros importados) e pagamento: 30 dias</t>
  </si>
  <si>
    <t>VALOR  estimativo</t>
  </si>
  <si>
    <t xml:space="preserve">Pregão 615/2025 - (SGPE ORIGINAL: 464/2025) </t>
  </si>
  <si>
    <t>DESCONTO PROPOSTO</t>
  </si>
  <si>
    <t>A PAGINA STORE/ EBC SERVIÇOS EDUCACIONAIS LTDA - CNPJ 10.158.623/0001-40</t>
  </si>
  <si>
    <t>EUNICE MARIA GONCALVES DE OLIVEIRA - CNPJ 11.311.279/0001-40</t>
  </si>
  <si>
    <t>LIVRARIA E DISTRIBUIDORA MENTE SANA EIRELI - CNPJ 03.549.389/0001-17</t>
  </si>
  <si>
    <t>MORENO BOOKSTORE LIVRARIA LTDA - CNPJ 22.108.379/0001-90</t>
  </si>
  <si>
    <t>SUR DISTRIBUIDORA DE LIVROS, JORNAIS E REVISTAS LTDA - CNPJ 02.196.924/0001-30</t>
  </si>
  <si>
    <t>DELMOÇO DISTRIBUIDORA DE LIVROS LTDA - CNPJ 40.516.764/0001-59</t>
  </si>
  <si>
    <t>American Journal of Pphysics / American Association of Physics Teachers / 0002-9505</t>
  </si>
  <si>
    <t xml:space="preserve">The Physics Teacher / American Association of Physics 
Teachers / 0031-921X </t>
  </si>
  <si>
    <t>Urban Water Journa /  Taylor &amp; Francis / 1744-9006</t>
  </si>
  <si>
    <r>
      <t xml:space="preserve">VIGÊNCIA DA ATA: 11/03/2025 </t>
    </r>
    <r>
      <rPr>
        <b/>
        <sz val="10"/>
        <rFont val="Calibri"/>
        <family val="2"/>
        <scheme val="minor"/>
      </rPr>
      <t>até 11/03/2026</t>
    </r>
  </si>
  <si>
    <t xml:space="preserve">QUANTIDADE UTILIZADA da Ata </t>
  </si>
  <si>
    <t>QUANTIDADE UTILIZADA Total</t>
  </si>
  <si>
    <t>Quantidade Receb/Cedida</t>
  </si>
  <si>
    <t>QUANTIDADE DISPONÍVEL PARA ADITIVAR</t>
  </si>
  <si>
    <t>Quantidade Aditivada Própria</t>
  </si>
  <si>
    <t>Quantidade Aditivos Recebidos</t>
  </si>
  <si>
    <t>Quantidade Aditivos Cedidos</t>
  </si>
  <si>
    <t>Centro Participante: CEAVI</t>
  </si>
  <si>
    <r>
      <rPr>
        <b/>
        <sz val="10"/>
        <rFont val="Calibri"/>
        <family val="2"/>
        <scheme val="minor"/>
      </rPr>
      <t>OBS:</t>
    </r>
    <r>
      <rPr>
        <sz val="10"/>
        <rFont val="Calibri"/>
        <family val="2"/>
        <scheme val="minor"/>
      </rPr>
      <t xml:space="preserve"> VALOR MÍNIMO DA AF: </t>
    </r>
    <r>
      <rPr>
        <b/>
        <sz val="10"/>
        <rFont val="Calibri"/>
        <family val="2"/>
        <scheme val="minor"/>
      </rPr>
      <t>R$ 200,00</t>
    </r>
    <r>
      <rPr>
        <sz val="10"/>
        <rFont val="Calibri"/>
        <family val="2"/>
        <scheme val="minor"/>
      </rPr>
      <t xml:space="preserve"> (livro nacional)</t>
    </r>
  </si>
  <si>
    <t>Centro Participante: CESFI</t>
  </si>
  <si>
    <t>Centro Participante: CEFID</t>
  </si>
  <si>
    <t>Centro Participante: CCT</t>
  </si>
  <si>
    <t>Centro Participante: CAV</t>
  </si>
  <si>
    <t>Centro Participante: CERES</t>
  </si>
  <si>
    <t>Centro Participante: CEO</t>
  </si>
  <si>
    <t>Centro Participante: CEPLAN</t>
  </si>
  <si>
    <t>Centro Participante: CESMO</t>
  </si>
  <si>
    <t>Quantidade ADITIVADA</t>
  </si>
  <si>
    <t xml:space="preserve">Total Registrado </t>
  </si>
  <si>
    <t>Valor Total Aditivado</t>
  </si>
  <si>
    <t>Valor Total Utilizado</t>
  </si>
  <si>
    <t>Fornecedor A PÁGINA (09/06/2025)</t>
  </si>
  <si>
    <t>AF nº 1021/2025 Qtde. DT</t>
  </si>
  <si>
    <t>Fornecedor A PÁGINA (02/07/2025)</t>
  </si>
  <si>
    <t>Fornecedor EBC (17/07/2025)</t>
  </si>
  <si>
    <t>AF nº 1323/2025 Qtde. DT</t>
  </si>
  <si>
    <r>
      <t xml:space="preserve">Contrato nº  1212/2025 Qtde. DT </t>
    </r>
    <r>
      <rPr>
        <b/>
        <sz val="10"/>
        <color rgb="FFFF0000"/>
        <rFont val="Calibri"/>
        <family val="2"/>
        <scheme val="minor"/>
      </rPr>
      <t>(DOAÇÂO)</t>
    </r>
  </si>
  <si>
    <t>Fornecedor EBC (03/09/2025)</t>
  </si>
  <si>
    <t>AF nº 1658/2025 Qtde. DT</t>
  </si>
  <si>
    <t>AF nº  0970/2025 Qtde. DT</t>
  </si>
  <si>
    <t>Fornecedor A PAGINA STORE</t>
  </si>
  <si>
    <t>AF nº  834/2025 Qtde. DT</t>
  </si>
  <si>
    <t>A PAGINA STORE</t>
  </si>
  <si>
    <t>AF nº  1036/2025 Qtde. DT</t>
  </si>
  <si>
    <t>AF nº  1333/2025 Qtde. DT</t>
  </si>
  <si>
    <t>EBC Serviços Educacionais        (A Página Store)</t>
  </si>
  <si>
    <t>Delmoço Distribuidora de Livros Ltda</t>
  </si>
  <si>
    <t>AF nº 893/2025 Qtde. DT</t>
  </si>
  <si>
    <t>AF nº  1745/2025 Qtde. DT</t>
  </si>
  <si>
    <t>Fornecedor: A PÁGINA STORE COMÉRCIO DE LIVROS LTDA</t>
  </si>
  <si>
    <t>Fornecedor: A PAGINA STORE/ EBC SERVIÇOS EDUCACIONAIS LTDA</t>
  </si>
  <si>
    <t>AF nº  1347/2025 Qtde. DT</t>
  </si>
  <si>
    <t>AF nº  1348/2025 Qtde. DT</t>
  </si>
  <si>
    <t>AF nº  1349/2025 Qtde. DT</t>
  </si>
  <si>
    <t>AF nº  2087/2025 Qtde. DT</t>
  </si>
  <si>
    <t>EUNICE M.G.O</t>
  </si>
  <si>
    <t>EBC ( PAGINA STORE)</t>
  </si>
  <si>
    <t>EUNICE</t>
  </si>
  <si>
    <t>AF nº  930/2025 Qtde. DT</t>
  </si>
  <si>
    <t>CONTROLE DO GESTOR - Atualizado 18/11/2025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</si>
</sst>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&quot;R$ &quot;* #,##0.00_);_(&quot;R$ &quot;* \(#,##0.00\);_(&quot;R$ &quot;* &quot;-&quot;??_);_(@_)"/>
    <numFmt numFmtId="165" formatCode="_(* #,##0.00_);_(* \(#,##0.00\);_(* &quot;-&quot;??_);_(@_)"/>
    <numFmt numFmtId="166" formatCode="#,##0;[Red]#,##0"/>
    <numFmt numFmtId="167" formatCode="_(* #,##0.00_);_(* \(#,##0.00\);_(* \-??_);_(@_)"/>
    <numFmt numFmtId="168" formatCode="_-[$R$-416]\ * #,##0.00_-;\-[$R$-416]\ * #,##0.00_-;_-[$R$-416]\ * &quot;-&quot;??_-;_-@_-"/>
    <numFmt numFmtId="169" formatCode="_-[$R$-416]\ * #,##0.0_-;\-[$R$-416]\ * #,##0.0_-;_-[$R$-416]\ * &quot;-&quot;??_-;_-@_-"/>
  </numFmts>
  <fonts count="2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8"/>
      <color indexed="56"/>
      <name val="Cambria"/>
      <family val="2"/>
    </font>
    <font>
      <sz val="10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8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indexed="81"/>
      <name val="Segoe UI"/>
      <family val="2"/>
    </font>
    <font>
      <b/>
      <sz val="10"/>
      <color indexed="81"/>
      <name val="Segoe UI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b/>
      <sz val="10"/>
      <color rgb="FFFF0000"/>
      <name val="Calibri"/>
      <family val="2"/>
      <scheme val="minor"/>
    </font>
    <font>
      <strike/>
      <sz val="10"/>
      <color rgb="FFFF0000"/>
      <name val="Calibri"/>
      <family val="2"/>
      <scheme val="minor"/>
    </font>
    <font>
      <strike/>
      <sz val="10"/>
      <color rgb="FFC00000"/>
      <name val="Calibri"/>
      <family val="2"/>
      <scheme val="minor"/>
    </font>
    <font>
      <b/>
      <sz val="10"/>
      <name val="Calibri"/>
      <family val="2"/>
    </font>
    <font>
      <b/>
      <sz val="10"/>
      <color rgb="FF000000"/>
      <name val="Calibri"/>
      <family val="2"/>
    </font>
    <font>
      <sz val="10"/>
      <name val="Calibri"/>
      <family val="2"/>
    </font>
  </fonts>
  <fills count="2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3"/>
        <bgColor indexed="26"/>
      </patternFill>
    </fill>
    <fill>
      <patternFill patternType="solid">
        <fgColor rgb="FFFF0000"/>
        <bgColor indexed="10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7A7E6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FFFFCC"/>
      </patternFill>
    </fill>
    <fill>
      <patternFill patternType="solid">
        <fgColor rgb="FFCCFFFF"/>
        <bgColor rgb="FF000000"/>
      </patternFill>
    </fill>
    <fill>
      <patternFill patternType="solid">
        <fgColor rgb="FFFFFF00"/>
        <bgColor rgb="FFFFFF00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2">
    <xf numFmtId="0" fontId="0" fillId="0" borderId="0"/>
    <xf numFmtId="164" fontId="3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5" fillId="0" borderId="0"/>
    <xf numFmtId="0" fontId="4" fillId="0" borderId="0"/>
    <xf numFmtId="0" fontId="6" fillId="0" borderId="0"/>
    <xf numFmtId="165" fontId="5" fillId="0" borderId="0" applyFont="0" applyFill="0" applyBorder="0" applyAlignment="0" applyProtection="0"/>
    <xf numFmtId="167" fontId="3" fillId="0" borderId="0" applyFill="0" applyBorder="0" applyAlignment="0" applyProtection="0"/>
    <xf numFmtId="0" fontId="3" fillId="0" borderId="0"/>
    <xf numFmtId="0" fontId="3" fillId="0" borderId="0"/>
    <xf numFmtId="43" fontId="3" fillId="0" borderId="0" applyFill="0" applyBorder="0" applyAlignment="0" applyProtection="0"/>
    <xf numFmtId="0" fontId="7" fillId="0" borderId="0" applyNumberFormat="0" applyFill="0" applyBorder="0" applyAlignment="0" applyProtection="0"/>
    <xf numFmtId="43" fontId="3" fillId="0" borderId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44" fontId="1" fillId="0" borderId="0" applyFont="0" applyFill="0" applyBorder="0" applyAlignment="0" applyProtection="0"/>
    <xf numFmtId="0" fontId="3" fillId="0" borderId="0"/>
    <xf numFmtId="0" fontId="1" fillId="0" borderId="0"/>
    <xf numFmtId="43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0" fontId="1" fillId="0" borderId="0"/>
  </cellStyleXfs>
  <cellXfs count="133">
    <xf numFmtId="0" fontId="0" fillId="0" borderId="0" xfId="0"/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justify" vertical="center" wrapText="1"/>
    </xf>
    <xf numFmtId="0" fontId="8" fillId="0" borderId="16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2" xfId="0" applyFont="1" applyBorder="1" applyAlignment="1">
      <alignment vertical="center" wrapText="1"/>
    </xf>
    <xf numFmtId="0" fontId="8" fillId="0" borderId="16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justify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justify" vertical="center" wrapText="1"/>
    </xf>
    <xf numFmtId="9" fontId="11" fillId="0" borderId="1" xfId="0" applyNumberFormat="1" applyFont="1" applyFill="1" applyBorder="1" applyAlignment="1">
      <alignment horizontal="center" vertical="center" wrapText="1"/>
    </xf>
    <xf numFmtId="10" fontId="11" fillId="0" borderId="2" xfId="0" applyNumberFormat="1" applyFont="1" applyBorder="1" applyAlignment="1">
      <alignment horizontal="center" vertical="center"/>
    </xf>
    <xf numFmtId="10" fontId="11" fillId="0" borderId="1" xfId="0" applyNumberFormat="1" applyFont="1" applyBorder="1" applyAlignment="1">
      <alignment horizontal="center" vertical="center"/>
    </xf>
    <xf numFmtId="10" fontId="11" fillId="0" borderId="1" xfId="0" applyNumberFormat="1" applyFont="1" applyFill="1" applyBorder="1" applyAlignment="1">
      <alignment horizontal="center" vertical="center"/>
    </xf>
    <xf numFmtId="0" fontId="11" fillId="0" borderId="0" xfId="3" applyFont="1"/>
    <xf numFmtId="0" fontId="11" fillId="4" borderId="1" xfId="3" applyFont="1" applyFill="1" applyBorder="1" applyAlignment="1" applyProtection="1">
      <alignment horizontal="center" vertical="center" wrapText="1"/>
    </xf>
    <xf numFmtId="14" fontId="11" fillId="4" borderId="1" xfId="9" applyNumberFormat="1" applyFont="1" applyFill="1" applyBorder="1" applyAlignment="1" applyProtection="1">
      <alignment horizontal="center" vertical="center" wrapText="1"/>
      <protection locked="0"/>
    </xf>
    <xf numFmtId="0" fontId="11" fillId="0" borderId="20" xfId="3" applyFont="1" applyFill="1" applyBorder="1" applyAlignment="1">
      <alignment vertical="center"/>
    </xf>
    <xf numFmtId="0" fontId="11" fillId="0" borderId="0" xfId="3" applyFont="1" applyAlignment="1">
      <alignment horizontal="center" vertical="center"/>
    </xf>
    <xf numFmtId="0" fontId="11" fillId="0" borderId="0" xfId="3" applyFont="1" applyFill="1" applyAlignment="1">
      <alignment horizontal="left" vertical="center" wrapText="1"/>
    </xf>
    <xf numFmtId="4" fontId="12" fillId="0" borderId="0" xfId="3" applyNumberFormat="1" applyFont="1" applyFill="1" applyAlignment="1">
      <alignment horizontal="center" vertical="center" wrapText="1"/>
    </xf>
    <xf numFmtId="4" fontId="12" fillId="0" borderId="0" xfId="3" applyNumberFormat="1" applyFont="1" applyFill="1" applyAlignment="1">
      <alignment horizontal="center" vertical="center"/>
    </xf>
    <xf numFmtId="0" fontId="11" fillId="0" borderId="0" xfId="3" applyFont="1" applyFill="1" applyAlignment="1" applyProtection="1">
      <protection locked="0"/>
    </xf>
    <xf numFmtId="166" fontId="12" fillId="0" borderId="0" xfId="0" applyNumberFormat="1" applyFont="1" applyFill="1" applyAlignment="1">
      <alignment horizontal="center" vertical="center" wrapText="1"/>
    </xf>
    <xf numFmtId="3" fontId="11" fillId="0" borderId="0" xfId="3" applyNumberFormat="1" applyFont="1" applyProtection="1">
      <protection locked="0"/>
    </xf>
    <xf numFmtId="0" fontId="11" fillId="0" borderId="0" xfId="9" applyFont="1"/>
    <xf numFmtId="0" fontId="8" fillId="0" borderId="5" xfId="0" applyFont="1" applyFill="1" applyBorder="1" applyAlignment="1">
      <alignment horizontal="center" vertical="center" wrapText="1"/>
    </xf>
    <xf numFmtId="0" fontId="11" fillId="13" borderId="1" xfId="3" applyFont="1" applyFill="1" applyBorder="1" applyAlignment="1" applyProtection="1">
      <alignment horizontal="center" vertical="center" wrapText="1"/>
    </xf>
    <xf numFmtId="0" fontId="11" fillId="14" borderId="1" xfId="3" applyFont="1" applyFill="1" applyBorder="1" applyAlignment="1" applyProtection="1">
      <alignment horizontal="center" vertical="center" wrapText="1"/>
    </xf>
    <xf numFmtId="166" fontId="11" fillId="14" borderId="1" xfId="3" applyNumberFormat="1" applyFont="1" applyFill="1" applyBorder="1" applyAlignment="1">
      <alignment horizontal="center" vertical="center" wrapText="1"/>
    </xf>
    <xf numFmtId="0" fontId="11" fillId="14" borderId="1" xfId="3" applyFont="1" applyFill="1" applyBorder="1" applyAlignment="1" applyProtection="1">
      <alignment horizontal="center" vertical="center" wrapText="1"/>
      <protection locked="0"/>
    </xf>
    <xf numFmtId="166" fontId="11" fillId="13" borderId="1" xfId="3" applyNumberFormat="1" applyFont="1" applyFill="1" applyBorder="1" applyAlignment="1">
      <alignment horizontal="center" vertical="center" wrapText="1"/>
    </xf>
    <xf numFmtId="14" fontId="12" fillId="4" borderId="1" xfId="9" applyNumberFormat="1" applyFont="1" applyFill="1" applyBorder="1" applyAlignment="1" applyProtection="1">
      <alignment horizontal="center" vertical="center" wrapText="1"/>
      <protection locked="0"/>
    </xf>
    <xf numFmtId="166" fontId="12" fillId="13" borderId="1" xfId="3" applyNumberFormat="1" applyFont="1" applyFill="1" applyBorder="1" applyAlignment="1">
      <alignment horizontal="center" vertical="center" wrapText="1"/>
    </xf>
    <xf numFmtId="0" fontId="12" fillId="13" borderId="1" xfId="3" applyFont="1" applyFill="1" applyBorder="1" applyAlignment="1" applyProtection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vertical="center" wrapText="1"/>
    </xf>
    <xf numFmtId="0" fontId="18" fillId="0" borderId="1" xfId="0" applyFont="1" applyFill="1" applyBorder="1" applyAlignment="1">
      <alignment horizontal="justify" vertical="center" wrapText="1"/>
    </xf>
    <xf numFmtId="9" fontId="18" fillId="0" borderId="1" xfId="0" applyNumberFormat="1" applyFont="1" applyFill="1" applyBorder="1" applyAlignment="1">
      <alignment horizontal="center" vertical="center" wrapText="1"/>
    </xf>
    <xf numFmtId="10" fontId="18" fillId="0" borderId="1" xfId="0" applyNumberFormat="1" applyFont="1" applyFill="1" applyBorder="1" applyAlignment="1">
      <alignment horizontal="center" vertical="center"/>
    </xf>
    <xf numFmtId="0" fontId="19" fillId="0" borderId="16" xfId="0" applyFont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vertical="center" wrapText="1"/>
    </xf>
    <xf numFmtId="0" fontId="19" fillId="0" borderId="1" xfId="0" applyFont="1" applyFill="1" applyBorder="1" applyAlignment="1">
      <alignment horizontal="justify" vertical="center" wrapText="1"/>
    </xf>
    <xf numFmtId="10" fontId="19" fillId="0" borderId="1" xfId="0" applyNumberFormat="1" applyFont="1" applyFill="1" applyBorder="1" applyAlignment="1">
      <alignment horizontal="center" vertical="center"/>
    </xf>
    <xf numFmtId="4" fontId="11" fillId="21" borderId="3" xfId="9" applyNumberFormat="1" applyFont="1" applyFill="1" applyBorder="1" applyAlignment="1">
      <alignment horizontal="center" vertical="center" wrapText="1"/>
    </xf>
    <xf numFmtId="4" fontId="11" fillId="21" borderId="4" xfId="9" applyNumberFormat="1" applyFont="1" applyFill="1" applyBorder="1" applyAlignment="1">
      <alignment horizontal="center" vertical="center" wrapText="1"/>
    </xf>
    <xf numFmtId="4" fontId="11" fillId="21" borderId="5" xfId="9" applyNumberFormat="1" applyFont="1" applyFill="1" applyBorder="1" applyAlignment="1">
      <alignment horizontal="center" vertical="center" wrapText="1"/>
    </xf>
    <xf numFmtId="4" fontId="12" fillId="0" borderId="9" xfId="9" applyNumberFormat="1" applyFont="1" applyBorder="1" applyAlignment="1">
      <alignment horizontal="center" vertical="center"/>
    </xf>
    <xf numFmtId="168" fontId="11" fillId="16" borderId="14" xfId="1" applyNumberFormat="1" applyFont="1" applyFill="1" applyBorder="1" applyAlignment="1">
      <alignment horizontal="center" vertical="center" wrapText="1"/>
    </xf>
    <xf numFmtId="168" fontId="11" fillId="16" borderId="12" xfId="1" applyNumberFormat="1" applyFont="1" applyFill="1" applyBorder="1" applyAlignment="1">
      <alignment horizontal="center" vertical="center" wrapText="1"/>
    </xf>
    <xf numFmtId="168" fontId="11" fillId="16" borderId="2" xfId="1" applyNumberFormat="1" applyFont="1" applyFill="1" applyBorder="1" applyAlignment="1">
      <alignment horizontal="center" vertical="center" wrapText="1"/>
    </xf>
    <xf numFmtId="168" fontId="11" fillId="17" borderId="14" xfId="1" applyNumberFormat="1" applyFont="1" applyFill="1" applyBorder="1" applyAlignment="1">
      <alignment horizontal="center" vertical="center" wrapText="1"/>
    </xf>
    <xf numFmtId="168" fontId="11" fillId="17" borderId="12" xfId="1" applyNumberFormat="1" applyFont="1" applyFill="1" applyBorder="1" applyAlignment="1">
      <alignment horizontal="center" vertical="center" wrapText="1"/>
    </xf>
    <xf numFmtId="168" fontId="11" fillId="17" borderId="2" xfId="1" applyNumberFormat="1" applyFont="1" applyFill="1" applyBorder="1" applyAlignment="1">
      <alignment horizontal="center" vertical="center" wrapText="1"/>
    </xf>
    <xf numFmtId="168" fontId="11" fillId="15" borderId="14" xfId="1" applyNumberFormat="1" applyFont="1" applyFill="1" applyBorder="1" applyAlignment="1">
      <alignment horizontal="center" vertical="center" wrapText="1"/>
    </xf>
    <xf numFmtId="168" fontId="11" fillId="15" borderId="12" xfId="1" applyNumberFormat="1" applyFont="1" applyFill="1" applyBorder="1" applyAlignment="1">
      <alignment horizontal="center" vertical="center" wrapText="1"/>
    </xf>
    <xf numFmtId="168" fontId="11" fillId="15" borderId="2" xfId="1" applyNumberFormat="1" applyFont="1" applyFill="1" applyBorder="1" applyAlignment="1">
      <alignment horizontal="center" vertical="center" wrapText="1"/>
    </xf>
    <xf numFmtId="168" fontId="11" fillId="8" borderId="15" xfId="1" applyNumberFormat="1" applyFont="1" applyFill="1" applyBorder="1" applyAlignment="1" applyProtection="1">
      <alignment horizontal="center" vertical="center"/>
      <protection locked="0"/>
    </xf>
    <xf numFmtId="168" fontId="11" fillId="8" borderId="17" xfId="1" applyNumberFormat="1" applyFont="1" applyFill="1" applyBorder="1" applyAlignment="1" applyProtection="1">
      <alignment horizontal="center" vertical="center"/>
      <protection locked="0"/>
    </xf>
    <xf numFmtId="0" fontId="11" fillId="12" borderId="3" xfId="0" applyNumberFormat="1" applyFont="1" applyFill="1" applyBorder="1" applyAlignment="1">
      <alignment horizontal="center" vertical="center" wrapText="1"/>
    </xf>
    <xf numFmtId="0" fontId="11" fillId="12" borderId="4" xfId="0" applyNumberFormat="1" applyFont="1" applyFill="1" applyBorder="1" applyAlignment="1">
      <alignment horizontal="center" vertical="center" wrapText="1"/>
    </xf>
    <xf numFmtId="0" fontId="11" fillId="12" borderId="5" xfId="0" applyNumberFormat="1" applyFont="1" applyFill="1" applyBorder="1" applyAlignment="1">
      <alignment horizontal="center" vertical="center" wrapText="1"/>
    </xf>
    <xf numFmtId="168" fontId="11" fillId="8" borderId="13" xfId="1" applyNumberFormat="1" applyFont="1" applyFill="1" applyBorder="1" applyAlignment="1" applyProtection="1">
      <alignment horizontal="center" vertical="center"/>
      <protection locked="0"/>
    </xf>
    <xf numFmtId="168" fontId="11" fillId="8" borderId="1" xfId="1" applyNumberFormat="1" applyFont="1" applyFill="1" applyBorder="1" applyAlignment="1" applyProtection="1">
      <alignment horizontal="center" vertical="center"/>
      <protection locked="0"/>
    </xf>
    <xf numFmtId="168" fontId="11" fillId="2" borderId="13" xfId="1" applyNumberFormat="1" applyFont="1" applyFill="1" applyBorder="1" applyAlignment="1">
      <alignment horizontal="center" vertical="center" wrapText="1"/>
    </xf>
    <xf numFmtId="168" fontId="11" fillId="2" borderId="1" xfId="1" applyNumberFormat="1" applyFont="1" applyFill="1" applyBorder="1" applyAlignment="1">
      <alignment horizontal="center" vertical="center" wrapText="1"/>
    </xf>
    <xf numFmtId="168" fontId="11" fillId="3" borderId="13" xfId="1" applyNumberFormat="1" applyFont="1" applyFill="1" applyBorder="1" applyAlignment="1">
      <alignment horizontal="center" vertical="center" wrapText="1"/>
    </xf>
    <xf numFmtId="168" fontId="11" fillId="3" borderId="1" xfId="1" applyNumberFormat="1" applyFont="1" applyFill="1" applyBorder="1" applyAlignment="1">
      <alignment horizontal="center" vertical="center" wrapText="1"/>
    </xf>
    <xf numFmtId="3" fontId="11" fillId="6" borderId="13" xfId="3" applyNumberFormat="1" applyFont="1" applyFill="1" applyBorder="1" applyAlignment="1" applyProtection="1">
      <alignment horizontal="center" vertical="center"/>
      <protection locked="0"/>
    </xf>
    <xf numFmtId="3" fontId="11" fillId="6" borderId="1" xfId="3" applyNumberFormat="1" applyFont="1" applyFill="1" applyBorder="1" applyAlignment="1" applyProtection="1">
      <alignment horizontal="center" vertical="center"/>
      <protection locked="0"/>
    </xf>
    <xf numFmtId="168" fontId="11" fillId="8" borderId="14" xfId="1" applyNumberFormat="1" applyFont="1" applyFill="1" applyBorder="1" applyAlignment="1" applyProtection="1">
      <alignment horizontal="center" vertical="center"/>
      <protection locked="0"/>
    </xf>
    <xf numFmtId="168" fontId="11" fillId="8" borderId="12" xfId="1" applyNumberFormat="1" applyFont="1" applyFill="1" applyBorder="1" applyAlignment="1" applyProtection="1">
      <alignment horizontal="center" vertical="center"/>
      <protection locked="0"/>
    </xf>
    <xf numFmtId="168" fontId="11" fillId="8" borderId="2" xfId="1" applyNumberFormat="1" applyFont="1" applyFill="1" applyBorder="1" applyAlignment="1" applyProtection="1">
      <alignment horizontal="center" vertical="center"/>
      <protection locked="0"/>
    </xf>
    <xf numFmtId="3" fontId="11" fillId="5" borderId="7" xfId="9" applyNumberFormat="1" applyFont="1" applyFill="1" applyBorder="1" applyAlignment="1" applyProtection="1">
      <alignment horizontal="center" vertical="center" wrapText="1"/>
      <protection locked="0"/>
    </xf>
    <xf numFmtId="3" fontId="11" fillId="5" borderId="2" xfId="9" applyNumberFormat="1" applyFont="1" applyFill="1" applyBorder="1" applyAlignment="1" applyProtection="1">
      <alignment horizontal="center" vertical="center" wrapText="1"/>
      <protection locked="0"/>
    </xf>
    <xf numFmtId="0" fontId="11" fillId="9" borderId="3" xfId="0" applyNumberFormat="1" applyFont="1" applyFill="1" applyBorder="1" applyAlignment="1">
      <alignment vertical="center" wrapText="1"/>
    </xf>
    <xf numFmtId="0" fontId="11" fillId="9" borderId="4" xfId="0" applyNumberFormat="1" applyFont="1" applyFill="1" applyBorder="1" applyAlignment="1">
      <alignment vertical="center" wrapText="1"/>
    </xf>
    <xf numFmtId="0" fontId="11" fillId="9" borderId="5" xfId="0" applyNumberFormat="1" applyFont="1" applyFill="1" applyBorder="1" applyAlignment="1">
      <alignment vertical="center" wrapText="1"/>
    </xf>
    <xf numFmtId="0" fontId="11" fillId="9" borderId="0" xfId="0" applyNumberFormat="1" applyFont="1" applyFill="1" applyBorder="1" applyAlignment="1">
      <alignment horizontal="left" vertical="center" wrapText="1"/>
    </xf>
    <xf numFmtId="0" fontId="11" fillId="9" borderId="6" xfId="0" applyNumberFormat="1" applyFont="1" applyFill="1" applyBorder="1" applyAlignment="1">
      <alignment horizontal="left" vertical="center" wrapText="1"/>
    </xf>
    <xf numFmtId="0" fontId="11" fillId="9" borderId="8" xfId="0" applyNumberFormat="1" applyFont="1" applyFill="1" applyBorder="1" applyAlignment="1">
      <alignment horizontal="left" vertical="center" wrapText="1"/>
    </xf>
    <xf numFmtId="0" fontId="11" fillId="9" borderId="9" xfId="0" applyNumberFormat="1" applyFont="1" applyFill="1" applyBorder="1" applyAlignment="1">
      <alignment horizontal="left" vertical="center" wrapText="1"/>
    </xf>
    <xf numFmtId="0" fontId="11" fillId="9" borderId="8" xfId="0" applyNumberFormat="1" applyFont="1" applyFill="1" applyBorder="1" applyAlignment="1">
      <alignment horizontal="center" vertical="center" wrapText="1"/>
    </xf>
    <xf numFmtId="0" fontId="11" fillId="9" borderId="9" xfId="0" applyNumberFormat="1" applyFont="1" applyFill="1" applyBorder="1" applyAlignment="1">
      <alignment horizontal="center" vertical="center" wrapText="1"/>
    </xf>
    <xf numFmtId="0" fontId="11" fillId="9" borderId="10" xfId="0" applyNumberFormat="1" applyFont="1" applyFill="1" applyBorder="1" applyAlignment="1">
      <alignment horizontal="center" vertical="center" wrapText="1"/>
    </xf>
    <xf numFmtId="3" fontId="12" fillId="5" borderId="7" xfId="9" applyNumberFormat="1" applyFont="1" applyFill="1" applyBorder="1" applyAlignment="1" applyProtection="1">
      <alignment horizontal="center" vertical="center" wrapText="1"/>
      <protection locked="0"/>
    </xf>
    <xf numFmtId="3" fontId="12" fillId="5" borderId="2" xfId="9" applyNumberFormat="1" applyFont="1" applyFill="1" applyBorder="1" applyAlignment="1" applyProtection="1">
      <alignment horizontal="center" vertical="center" wrapText="1"/>
      <protection locked="0"/>
    </xf>
    <xf numFmtId="4" fontId="11" fillId="10" borderId="3" xfId="9" applyNumberFormat="1" applyFont="1" applyFill="1" applyBorder="1" applyAlignment="1">
      <alignment horizontal="center" vertical="center" wrapText="1"/>
    </xf>
    <xf numFmtId="4" fontId="11" fillId="10" borderId="4" xfId="9" applyNumberFormat="1" applyFont="1" applyFill="1" applyBorder="1" applyAlignment="1">
      <alignment horizontal="center" vertical="center" wrapText="1"/>
    </xf>
    <xf numFmtId="4" fontId="11" fillId="10" borderId="5" xfId="9" applyNumberFormat="1" applyFont="1" applyFill="1" applyBorder="1" applyAlignment="1">
      <alignment horizontal="center" vertical="center" wrapText="1"/>
    </xf>
    <xf numFmtId="0" fontId="11" fillId="11" borderId="20" xfId="0" applyNumberFormat="1" applyFont="1" applyFill="1" applyBorder="1" applyAlignment="1">
      <alignment vertical="center" wrapText="1"/>
    </xf>
    <xf numFmtId="0" fontId="11" fillId="11" borderId="11" xfId="0" applyNumberFormat="1" applyFont="1" applyFill="1" applyBorder="1" applyAlignment="1">
      <alignment vertical="center" wrapText="1"/>
    </xf>
    <xf numFmtId="0" fontId="9" fillId="11" borderId="1" xfId="0" applyNumberFormat="1" applyFont="1" applyFill="1" applyBorder="1" applyAlignment="1">
      <alignment horizontal="center" vertical="center" wrapText="1"/>
    </xf>
    <xf numFmtId="168" fontId="11" fillId="9" borderId="7" xfId="3" applyNumberFormat="1" applyFont="1" applyFill="1" applyBorder="1" applyAlignment="1">
      <alignment horizontal="center" vertical="top"/>
    </xf>
    <xf numFmtId="0" fontId="11" fillId="9" borderId="12" xfId="3" applyFont="1" applyFill="1" applyBorder="1" applyAlignment="1">
      <alignment horizontal="center" vertical="top"/>
    </xf>
    <xf numFmtId="0" fontId="11" fillId="9" borderId="2" xfId="3" applyFont="1" applyFill="1" applyBorder="1" applyAlignment="1">
      <alignment horizontal="center" vertical="top"/>
    </xf>
    <xf numFmtId="168" fontId="12" fillId="20" borderId="13" xfId="1" applyNumberFormat="1" applyFont="1" applyFill="1" applyBorder="1" applyAlignment="1">
      <alignment horizontal="center" vertical="top" wrapText="1"/>
    </xf>
    <xf numFmtId="168" fontId="12" fillId="20" borderId="1" xfId="1" applyNumberFormat="1" applyFont="1" applyFill="1" applyBorder="1" applyAlignment="1">
      <alignment horizontal="center" vertical="top" wrapText="1"/>
    </xf>
    <xf numFmtId="164" fontId="11" fillId="9" borderId="7" xfId="1" applyFont="1" applyFill="1" applyBorder="1" applyAlignment="1">
      <alignment horizontal="center" vertical="top"/>
    </xf>
    <xf numFmtId="164" fontId="11" fillId="9" borderId="12" xfId="1" applyFont="1" applyFill="1" applyBorder="1" applyAlignment="1">
      <alignment horizontal="center" vertical="top"/>
    </xf>
    <xf numFmtId="164" fontId="11" fillId="9" borderId="2" xfId="1" applyFont="1" applyFill="1" applyBorder="1" applyAlignment="1">
      <alignment horizontal="center" vertical="top"/>
    </xf>
    <xf numFmtId="169" fontId="11" fillId="2" borderId="13" xfId="1" applyNumberFormat="1" applyFont="1" applyFill="1" applyBorder="1" applyAlignment="1">
      <alignment horizontal="center" vertical="top" wrapText="1"/>
    </xf>
    <xf numFmtId="169" fontId="11" fillId="2" borderId="1" xfId="1" applyNumberFormat="1" applyFont="1" applyFill="1" applyBorder="1" applyAlignment="1">
      <alignment horizontal="center" vertical="top" wrapText="1"/>
    </xf>
    <xf numFmtId="169" fontId="11" fillId="18" borderId="13" xfId="1" applyNumberFormat="1" applyFont="1" applyFill="1" applyBorder="1" applyAlignment="1">
      <alignment horizontal="center" vertical="top" wrapText="1"/>
    </xf>
    <xf numFmtId="169" fontId="11" fillId="18" borderId="1" xfId="1" applyNumberFormat="1" applyFont="1" applyFill="1" applyBorder="1" applyAlignment="1">
      <alignment horizontal="center" vertical="top" wrapText="1"/>
    </xf>
    <xf numFmtId="169" fontId="12" fillId="7" borderId="13" xfId="1" applyNumberFormat="1" applyFont="1" applyFill="1" applyBorder="1" applyAlignment="1">
      <alignment horizontal="center" vertical="top" wrapText="1"/>
    </xf>
    <xf numFmtId="169" fontId="12" fillId="7" borderId="1" xfId="1" applyNumberFormat="1" applyFont="1" applyFill="1" applyBorder="1" applyAlignment="1">
      <alignment horizontal="center" vertical="top" wrapText="1"/>
    </xf>
    <xf numFmtId="168" fontId="11" fillId="16" borderId="14" xfId="1" applyNumberFormat="1" applyFont="1" applyFill="1" applyBorder="1" applyAlignment="1">
      <alignment horizontal="center" vertical="top" wrapText="1"/>
    </xf>
    <xf numFmtId="168" fontId="11" fillId="16" borderId="12" xfId="1" applyNumberFormat="1" applyFont="1" applyFill="1" applyBorder="1" applyAlignment="1">
      <alignment horizontal="center" vertical="top" wrapText="1"/>
    </xf>
    <xf numFmtId="168" fontId="11" fillId="16" borderId="2" xfId="1" applyNumberFormat="1" applyFont="1" applyFill="1" applyBorder="1" applyAlignment="1">
      <alignment horizontal="center" vertical="top" wrapText="1"/>
    </xf>
    <xf numFmtId="168" fontId="11" fillId="19" borderId="14" xfId="1" applyNumberFormat="1" applyFont="1" applyFill="1" applyBorder="1" applyAlignment="1">
      <alignment horizontal="center" vertical="top" wrapText="1"/>
    </xf>
    <xf numFmtId="168" fontId="11" fillId="19" borderId="12" xfId="1" applyNumberFormat="1" applyFont="1" applyFill="1" applyBorder="1" applyAlignment="1">
      <alignment horizontal="center" vertical="top" wrapText="1"/>
    </xf>
    <xf numFmtId="168" fontId="11" fillId="19" borderId="2" xfId="1" applyNumberFormat="1" applyFont="1" applyFill="1" applyBorder="1" applyAlignment="1">
      <alignment horizontal="center" vertical="top" wrapText="1"/>
    </xf>
    <xf numFmtId="0" fontId="11" fillId="11" borderId="0" xfId="0" applyNumberFormat="1" applyFont="1" applyFill="1" applyBorder="1" applyAlignment="1">
      <alignment horizontal="left" vertical="center" wrapText="1"/>
    </xf>
    <xf numFmtId="0" fontId="11" fillId="11" borderId="6" xfId="0" applyNumberFormat="1" applyFont="1" applyFill="1" applyBorder="1" applyAlignment="1">
      <alignment horizontal="left" vertical="center" wrapText="1"/>
    </xf>
    <xf numFmtId="0" fontId="11" fillId="11" borderId="18" xfId="0" applyNumberFormat="1" applyFont="1" applyFill="1" applyBorder="1" applyAlignment="1">
      <alignment horizontal="center" vertical="center" wrapText="1"/>
    </xf>
    <xf numFmtId="0" fontId="11" fillId="11" borderId="20" xfId="0" applyNumberFormat="1" applyFont="1" applyFill="1" applyBorder="1" applyAlignment="1">
      <alignment horizontal="center" vertical="center" wrapText="1"/>
    </xf>
    <xf numFmtId="0" fontId="20" fillId="23" borderId="1" xfId="0" applyFont="1" applyFill="1" applyBorder="1" applyAlignment="1">
      <alignment horizontal="center" vertical="center" wrapText="1"/>
    </xf>
    <xf numFmtId="0" fontId="22" fillId="0" borderId="0" xfId="0" applyFont="1"/>
    <xf numFmtId="0" fontId="20" fillId="22" borderId="7" xfId="0" applyFont="1" applyFill="1" applyBorder="1" applyAlignment="1">
      <alignment horizontal="center" vertical="center" wrapText="1"/>
    </xf>
    <xf numFmtId="0" fontId="20" fillId="22" borderId="2" xfId="0" applyFont="1" applyFill="1" applyBorder="1" applyAlignment="1">
      <alignment horizontal="center" vertical="center" wrapText="1"/>
    </xf>
    <xf numFmtId="8" fontId="21" fillId="24" borderId="14" xfId="0" applyNumberFormat="1" applyFont="1" applyFill="1" applyBorder="1" applyAlignment="1">
      <alignment horizontal="center" vertical="center"/>
    </xf>
    <xf numFmtId="8" fontId="21" fillId="24" borderId="12" xfId="0" applyNumberFormat="1" applyFont="1" applyFill="1" applyBorder="1" applyAlignment="1">
      <alignment horizontal="center" vertical="center"/>
    </xf>
    <xf numFmtId="0" fontId="22" fillId="23" borderId="1" xfId="0" applyFont="1" applyFill="1" applyBorder="1" applyAlignment="1">
      <alignment horizontal="center" vertical="center" wrapText="1"/>
    </xf>
    <xf numFmtId="0" fontId="22" fillId="22" borderId="7" xfId="0" applyFont="1" applyFill="1" applyBorder="1" applyAlignment="1">
      <alignment horizontal="center" vertical="center" wrapText="1"/>
    </xf>
    <xf numFmtId="0" fontId="22" fillId="22" borderId="2" xfId="0" applyFont="1" applyFill="1" applyBorder="1" applyAlignment="1">
      <alignment horizontal="center" vertical="center" wrapText="1"/>
    </xf>
    <xf numFmtId="8" fontId="21" fillId="24" borderId="2" xfId="0" applyNumberFormat="1" applyFont="1" applyFill="1" applyBorder="1" applyAlignment="1">
      <alignment horizontal="center" vertical="center"/>
    </xf>
  </cellXfs>
  <cellStyles count="22">
    <cellStyle name="Moeda" xfId="1" builtinId="4"/>
    <cellStyle name="Moeda 2" xfId="2" xr:uid="{00000000-0005-0000-0000-000001000000}"/>
    <cellStyle name="Moeda 2 2" xfId="15" xr:uid="{00000000-0005-0000-0000-000001000000}"/>
    <cellStyle name="Normal" xfId="0" builtinId="0"/>
    <cellStyle name="Normal 2" xfId="3" xr:uid="{00000000-0005-0000-0000-000003000000}"/>
    <cellStyle name="Normal 2 2" xfId="9" xr:uid="{00000000-0005-0000-0000-000004000000}"/>
    <cellStyle name="Normal 3" xfId="4" xr:uid="{00000000-0005-0000-0000-000005000000}"/>
    <cellStyle name="Normal 3 2" xfId="16" xr:uid="{00000000-0005-0000-0000-000005000000}"/>
    <cellStyle name="Normal 4" xfId="5" xr:uid="{00000000-0005-0000-0000-000006000000}"/>
    <cellStyle name="Normal 4 2" xfId="17" xr:uid="{00000000-0005-0000-0000-000006000000}"/>
    <cellStyle name="Normal 5" xfId="8" xr:uid="{00000000-0005-0000-0000-000007000000}"/>
    <cellStyle name="Normal 6" xfId="14" xr:uid="{00000000-0005-0000-0000-000008000000}"/>
    <cellStyle name="Normal 6 2" xfId="21" xr:uid="{00000000-0005-0000-0000-000008000000}"/>
    <cellStyle name="Porcentagem 2" xfId="13" xr:uid="{00000000-0005-0000-0000-000009000000}"/>
    <cellStyle name="Separador de milhares 2" xfId="10" xr:uid="{00000000-0005-0000-0000-00000A000000}"/>
    <cellStyle name="Separador de milhares 2 2" xfId="12" xr:uid="{00000000-0005-0000-0000-00000B000000}"/>
    <cellStyle name="Separador de milhares 2 2 2" xfId="20" xr:uid="{00000000-0005-0000-0000-00000B000000}"/>
    <cellStyle name="Separador de milhares 2 3" xfId="19" xr:uid="{00000000-0005-0000-0000-00000A000000}"/>
    <cellStyle name="Separador de milhares 3" xfId="7" xr:uid="{00000000-0005-0000-0000-00000C000000}"/>
    <cellStyle name="Título 5" xfId="11" xr:uid="{00000000-0005-0000-0000-00000D000000}"/>
    <cellStyle name="Vírgula 2" xfId="6" xr:uid="{00000000-0005-0000-0000-00000E000000}"/>
    <cellStyle name="Vírgula 2 2" xfId="18" xr:uid="{00000000-0005-0000-0000-00000E000000}"/>
  </cellStyles>
  <dxfs count="41">
    <dxf>
      <font>
        <color rgb="FF9C0006"/>
      </font>
      <fill>
        <patternFill>
          <bgColor rgb="FFFFC7CE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CFFFF"/>
      <color rgb="FF99CCFF"/>
      <color rgb="FFF7A7E6"/>
      <color rgb="FFF276D7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Y51"/>
  <sheetViews>
    <sheetView topLeftCell="G1" zoomScale="90" zoomScaleNormal="90" workbookViewId="0">
      <selection activeCell="W4" sqref="W4:W48"/>
    </sheetView>
  </sheetViews>
  <sheetFormatPr defaultColWidth="9.7109375" defaultRowHeight="41.25" customHeight="1" x14ac:dyDescent="0.2"/>
  <cols>
    <col min="1" max="1" width="8.140625" style="22" customWidth="1"/>
    <col min="2" max="2" width="34.85546875" style="23" customWidth="1"/>
    <col min="3" max="3" width="25.7109375" style="24" customWidth="1"/>
    <col min="4" max="4" width="24" style="25" customWidth="1"/>
    <col min="5" max="5" width="9.85546875" style="25" customWidth="1"/>
    <col min="6" max="6" width="15" style="26" bestFit="1" customWidth="1"/>
    <col min="7" max="13" width="15" style="26" customWidth="1"/>
    <col min="14" max="14" width="15" style="27" bestFit="1" customWidth="1"/>
    <col min="15" max="15" width="12.5703125" style="28" customWidth="1"/>
    <col min="16" max="16" width="16" style="29" customWidth="1"/>
    <col min="17" max="17" width="15" style="29" customWidth="1"/>
    <col min="18" max="18" width="16.140625" style="29" customWidth="1"/>
    <col min="19" max="19" width="16.42578125" style="29" customWidth="1"/>
    <col min="20" max="25" width="15" style="29" customWidth="1"/>
    <col min="26" max="16384" width="9.7109375" style="18"/>
  </cols>
  <sheetData>
    <row r="1" spans="1:25" ht="41.25" customHeight="1" x14ac:dyDescent="0.2">
      <c r="A1" s="84" t="s">
        <v>69</v>
      </c>
      <c r="B1" s="85"/>
      <c r="C1" s="86" t="s">
        <v>62</v>
      </c>
      <c r="D1" s="87"/>
      <c r="E1" s="87"/>
      <c r="F1" s="88" t="s">
        <v>80</v>
      </c>
      <c r="G1" s="89"/>
      <c r="H1" s="89"/>
      <c r="I1" s="89"/>
      <c r="J1" s="89"/>
      <c r="K1" s="89"/>
      <c r="L1" s="89"/>
      <c r="M1" s="89"/>
      <c r="N1" s="89"/>
      <c r="O1" s="90"/>
      <c r="P1" s="91" t="s">
        <v>103</v>
      </c>
      <c r="Q1" s="91" t="s">
        <v>107</v>
      </c>
      <c r="R1" s="91" t="s">
        <v>106</v>
      </c>
      <c r="S1" s="91" t="s">
        <v>109</v>
      </c>
      <c r="T1" s="79" t="s">
        <v>63</v>
      </c>
      <c r="U1" s="79" t="s">
        <v>63</v>
      </c>
      <c r="V1" s="79" t="s">
        <v>63</v>
      </c>
      <c r="W1" s="79" t="s">
        <v>58</v>
      </c>
      <c r="X1" s="79" t="s">
        <v>58</v>
      </c>
      <c r="Y1" s="79" t="s">
        <v>58</v>
      </c>
    </row>
    <row r="2" spans="1:25" ht="27.75" customHeight="1" x14ac:dyDescent="0.2">
      <c r="A2" s="81" t="s">
        <v>60</v>
      </c>
      <c r="B2" s="82"/>
      <c r="C2" s="82"/>
      <c r="D2" s="82"/>
      <c r="E2" s="83"/>
      <c r="F2" s="65" t="s">
        <v>89</v>
      </c>
      <c r="G2" s="66"/>
      <c r="H2" s="66"/>
      <c r="I2" s="66"/>
      <c r="J2" s="66"/>
      <c r="K2" s="66"/>
      <c r="L2" s="66"/>
      <c r="M2" s="66"/>
      <c r="N2" s="66"/>
      <c r="O2" s="67"/>
      <c r="P2" s="92"/>
      <c r="Q2" s="92"/>
      <c r="R2" s="92"/>
      <c r="S2" s="92"/>
      <c r="T2" s="80"/>
      <c r="U2" s="80"/>
      <c r="V2" s="80"/>
      <c r="W2" s="80"/>
      <c r="X2" s="80"/>
      <c r="Y2" s="80"/>
    </row>
    <row r="3" spans="1:25" s="21" customFormat="1" ht="41.25" customHeight="1" thickBot="1" x14ac:dyDescent="0.25">
      <c r="A3" s="19" t="s">
        <v>24</v>
      </c>
      <c r="B3" s="19" t="s">
        <v>64</v>
      </c>
      <c r="C3" s="19" t="s">
        <v>65</v>
      </c>
      <c r="D3" s="19" t="s">
        <v>25</v>
      </c>
      <c r="E3" s="19" t="s">
        <v>70</v>
      </c>
      <c r="F3" s="32" t="s">
        <v>68</v>
      </c>
      <c r="G3" s="32" t="s">
        <v>81</v>
      </c>
      <c r="H3" s="32" t="s">
        <v>82</v>
      </c>
      <c r="I3" s="32" t="s">
        <v>83</v>
      </c>
      <c r="J3" s="32" t="s">
        <v>84</v>
      </c>
      <c r="K3" s="32" t="s">
        <v>85</v>
      </c>
      <c r="L3" s="32" t="s">
        <v>86</v>
      </c>
      <c r="M3" s="32" t="s">
        <v>87</v>
      </c>
      <c r="N3" s="33" t="s">
        <v>0</v>
      </c>
      <c r="O3" s="34" t="s">
        <v>1</v>
      </c>
      <c r="P3" s="36" t="s">
        <v>102</v>
      </c>
      <c r="Q3" s="36" t="s">
        <v>104</v>
      </c>
      <c r="R3" s="36" t="s">
        <v>105</v>
      </c>
      <c r="S3" s="36" t="s">
        <v>108</v>
      </c>
      <c r="T3" s="20" t="s">
        <v>23</v>
      </c>
      <c r="U3" s="20" t="s">
        <v>23</v>
      </c>
      <c r="V3" s="20" t="s">
        <v>23</v>
      </c>
      <c r="W3" s="20" t="s">
        <v>23</v>
      </c>
      <c r="X3" s="20" t="s">
        <v>23</v>
      </c>
      <c r="Y3" s="20" t="s">
        <v>23</v>
      </c>
    </row>
    <row r="4" spans="1:25" ht="41.25" customHeight="1" x14ac:dyDescent="0.2">
      <c r="A4" s="6">
        <v>1</v>
      </c>
      <c r="B4" s="7" t="s">
        <v>71</v>
      </c>
      <c r="C4" s="7" t="s">
        <v>3</v>
      </c>
      <c r="D4" s="7" t="s">
        <v>26</v>
      </c>
      <c r="E4" s="15">
        <v>0.45</v>
      </c>
      <c r="F4" s="70">
        <f>210000</f>
        <v>210000</v>
      </c>
      <c r="G4" s="60">
        <f t="shared" ref="G4:G48" si="0">IF(SUM(P4:AG4)&gt;F4+I4,F4+I4,SUM(P4:AG4))</f>
        <v>210000</v>
      </c>
      <c r="H4" s="60">
        <f>(SUM(P4:AG4))</f>
        <v>829183.25</v>
      </c>
      <c r="I4" s="54"/>
      <c r="J4" s="57">
        <f t="shared" ref="J4:J48" si="1">ROUND(IF(F4*0.25-0.5&lt;0,0,F4*0.25-0.5),0)-M4-K4</f>
        <v>52500</v>
      </c>
      <c r="K4" s="54"/>
      <c r="L4" s="54"/>
      <c r="M4" s="54"/>
      <c r="N4" s="72">
        <f t="shared" ref="N4:N48" si="2">F4-SUM(P4:AC4)+I4</f>
        <v>-619183.25</v>
      </c>
      <c r="O4" s="74" t="str">
        <f t="shared" ref="O4:O48" si="3">IF(N4&lt;0,"ATENÇÃO","OK")</f>
        <v>ATENÇÃO</v>
      </c>
      <c r="P4" s="76">
        <f>25257.4+14230.71</f>
        <v>39488.11</v>
      </c>
      <c r="Q4" s="68">
        <f>783470.6</f>
        <v>783470.6</v>
      </c>
      <c r="R4" s="76">
        <v>4878.99</v>
      </c>
      <c r="S4" s="68">
        <v>1345.55</v>
      </c>
      <c r="T4" s="68"/>
      <c r="U4" s="68"/>
      <c r="V4" s="68"/>
      <c r="W4" s="68"/>
      <c r="X4" s="68"/>
      <c r="Y4" s="63"/>
    </row>
    <row r="5" spans="1:25" ht="41.25" customHeight="1" x14ac:dyDescent="0.2">
      <c r="A5" s="8">
        <v>2</v>
      </c>
      <c r="B5" s="10" t="s">
        <v>71</v>
      </c>
      <c r="C5" s="10" t="s">
        <v>4</v>
      </c>
      <c r="D5" s="10" t="s">
        <v>27</v>
      </c>
      <c r="E5" s="17">
        <v>0.45</v>
      </c>
      <c r="F5" s="71"/>
      <c r="G5" s="61">
        <f t="shared" si="0"/>
        <v>0</v>
      </c>
      <c r="H5" s="61">
        <f t="shared" ref="H5:H48" si="4">(SUM(P5:AG5))</f>
        <v>0</v>
      </c>
      <c r="I5" s="55"/>
      <c r="J5" s="58">
        <f t="shared" si="1"/>
        <v>0</v>
      </c>
      <c r="K5" s="55"/>
      <c r="L5" s="55"/>
      <c r="M5" s="55"/>
      <c r="N5" s="73">
        <f t="shared" si="2"/>
        <v>0</v>
      </c>
      <c r="O5" s="75" t="str">
        <f t="shared" si="3"/>
        <v>OK</v>
      </c>
      <c r="P5" s="77"/>
      <c r="Q5" s="69"/>
      <c r="R5" s="77"/>
      <c r="S5" s="69"/>
      <c r="T5" s="69"/>
      <c r="U5" s="69"/>
      <c r="V5" s="69"/>
      <c r="W5" s="69"/>
      <c r="X5" s="69"/>
      <c r="Y5" s="64"/>
    </row>
    <row r="6" spans="1:25" ht="41.25" customHeight="1" x14ac:dyDescent="0.2">
      <c r="A6" s="8">
        <v>3</v>
      </c>
      <c r="B6" s="10" t="s">
        <v>71</v>
      </c>
      <c r="C6" s="10" t="s">
        <v>5</v>
      </c>
      <c r="D6" s="10" t="s">
        <v>31</v>
      </c>
      <c r="E6" s="17">
        <v>0.45</v>
      </c>
      <c r="F6" s="71"/>
      <c r="G6" s="61">
        <f t="shared" si="0"/>
        <v>0</v>
      </c>
      <c r="H6" s="61">
        <f t="shared" si="4"/>
        <v>0</v>
      </c>
      <c r="I6" s="55"/>
      <c r="J6" s="58">
        <f t="shared" si="1"/>
        <v>0</v>
      </c>
      <c r="K6" s="55"/>
      <c r="L6" s="55"/>
      <c r="M6" s="55"/>
      <c r="N6" s="73">
        <f t="shared" si="2"/>
        <v>0</v>
      </c>
      <c r="O6" s="75" t="str">
        <f t="shared" si="3"/>
        <v>OK</v>
      </c>
      <c r="P6" s="77"/>
      <c r="Q6" s="69"/>
      <c r="R6" s="77"/>
      <c r="S6" s="69"/>
      <c r="T6" s="69"/>
      <c r="U6" s="69"/>
      <c r="V6" s="69"/>
      <c r="W6" s="69"/>
      <c r="X6" s="69"/>
      <c r="Y6" s="64"/>
    </row>
    <row r="7" spans="1:25" ht="41.25" customHeight="1" x14ac:dyDescent="0.2">
      <c r="A7" s="8">
        <v>4</v>
      </c>
      <c r="B7" s="10" t="s">
        <v>72</v>
      </c>
      <c r="C7" s="10" t="s">
        <v>6</v>
      </c>
      <c r="D7" s="10" t="s">
        <v>57</v>
      </c>
      <c r="E7" s="17">
        <v>0.3</v>
      </c>
      <c r="F7" s="71"/>
      <c r="G7" s="61">
        <f t="shared" si="0"/>
        <v>0</v>
      </c>
      <c r="H7" s="61">
        <f t="shared" si="4"/>
        <v>0</v>
      </c>
      <c r="I7" s="55"/>
      <c r="J7" s="58">
        <f t="shared" si="1"/>
        <v>0</v>
      </c>
      <c r="K7" s="55"/>
      <c r="L7" s="55"/>
      <c r="M7" s="55"/>
      <c r="N7" s="73">
        <f t="shared" si="2"/>
        <v>0</v>
      </c>
      <c r="O7" s="75" t="str">
        <f t="shared" si="3"/>
        <v>OK</v>
      </c>
      <c r="P7" s="77"/>
      <c r="Q7" s="69"/>
      <c r="R7" s="77"/>
      <c r="S7" s="69"/>
      <c r="T7" s="69"/>
      <c r="U7" s="69"/>
      <c r="V7" s="69"/>
      <c r="W7" s="69"/>
      <c r="X7" s="69"/>
      <c r="Y7" s="64"/>
    </row>
    <row r="8" spans="1:25" ht="41.25" customHeight="1" x14ac:dyDescent="0.2">
      <c r="A8" s="8">
        <v>5</v>
      </c>
      <c r="B8" s="5" t="s">
        <v>71</v>
      </c>
      <c r="C8" s="5" t="s">
        <v>7</v>
      </c>
      <c r="D8" s="5" t="s">
        <v>32</v>
      </c>
      <c r="E8" s="17">
        <v>0.45</v>
      </c>
      <c r="F8" s="71"/>
      <c r="G8" s="61">
        <f t="shared" si="0"/>
        <v>0</v>
      </c>
      <c r="H8" s="61">
        <f t="shared" si="4"/>
        <v>0</v>
      </c>
      <c r="I8" s="55"/>
      <c r="J8" s="58">
        <f t="shared" si="1"/>
        <v>0</v>
      </c>
      <c r="K8" s="55"/>
      <c r="L8" s="55"/>
      <c r="M8" s="55"/>
      <c r="N8" s="73">
        <f t="shared" si="2"/>
        <v>0</v>
      </c>
      <c r="O8" s="75" t="str">
        <f t="shared" si="3"/>
        <v>OK</v>
      </c>
      <c r="P8" s="77"/>
      <c r="Q8" s="69"/>
      <c r="R8" s="77"/>
      <c r="S8" s="69"/>
      <c r="T8" s="69"/>
      <c r="U8" s="69"/>
      <c r="V8" s="69"/>
      <c r="W8" s="69"/>
      <c r="X8" s="69"/>
      <c r="Y8" s="64"/>
    </row>
    <row r="9" spans="1:25" ht="41.25" customHeight="1" x14ac:dyDescent="0.2">
      <c r="A9" s="8">
        <v>6</v>
      </c>
      <c r="B9" s="5" t="s">
        <v>71</v>
      </c>
      <c r="C9" s="5" t="s">
        <v>8</v>
      </c>
      <c r="D9" s="5" t="s">
        <v>33</v>
      </c>
      <c r="E9" s="17">
        <v>0.45</v>
      </c>
      <c r="F9" s="71"/>
      <c r="G9" s="61">
        <f t="shared" si="0"/>
        <v>0</v>
      </c>
      <c r="H9" s="61">
        <f t="shared" si="4"/>
        <v>0</v>
      </c>
      <c r="I9" s="55"/>
      <c r="J9" s="58">
        <f t="shared" si="1"/>
        <v>0</v>
      </c>
      <c r="K9" s="55"/>
      <c r="L9" s="55"/>
      <c r="M9" s="55"/>
      <c r="N9" s="73">
        <f t="shared" si="2"/>
        <v>0</v>
      </c>
      <c r="O9" s="75" t="str">
        <f t="shared" si="3"/>
        <v>OK</v>
      </c>
      <c r="P9" s="77"/>
      <c r="Q9" s="69"/>
      <c r="R9" s="77"/>
      <c r="S9" s="69"/>
      <c r="T9" s="69"/>
      <c r="U9" s="69"/>
      <c r="V9" s="69"/>
      <c r="W9" s="69"/>
      <c r="X9" s="69"/>
      <c r="Y9" s="64"/>
    </row>
    <row r="10" spans="1:25" ht="41.25" customHeight="1" x14ac:dyDescent="0.2">
      <c r="A10" s="8">
        <v>7</v>
      </c>
      <c r="B10" s="5" t="s">
        <v>71</v>
      </c>
      <c r="C10" s="5" t="s">
        <v>9</v>
      </c>
      <c r="D10" s="5" t="s">
        <v>28</v>
      </c>
      <c r="E10" s="17">
        <v>0.45</v>
      </c>
      <c r="F10" s="71"/>
      <c r="G10" s="61">
        <f t="shared" si="0"/>
        <v>0</v>
      </c>
      <c r="H10" s="61">
        <f t="shared" si="4"/>
        <v>0</v>
      </c>
      <c r="I10" s="55"/>
      <c r="J10" s="58">
        <f t="shared" si="1"/>
        <v>0</v>
      </c>
      <c r="K10" s="55"/>
      <c r="L10" s="55"/>
      <c r="M10" s="55"/>
      <c r="N10" s="73">
        <f t="shared" si="2"/>
        <v>0</v>
      </c>
      <c r="O10" s="75" t="str">
        <f t="shared" si="3"/>
        <v>OK</v>
      </c>
      <c r="P10" s="77"/>
      <c r="Q10" s="69"/>
      <c r="R10" s="77"/>
      <c r="S10" s="69"/>
      <c r="T10" s="69"/>
      <c r="U10" s="69"/>
      <c r="V10" s="69"/>
      <c r="W10" s="69"/>
      <c r="X10" s="69"/>
      <c r="Y10" s="64"/>
    </row>
    <row r="11" spans="1:25" ht="41.25" customHeight="1" x14ac:dyDescent="0.2">
      <c r="A11" s="8">
        <v>8</v>
      </c>
      <c r="B11" s="5" t="s">
        <v>71</v>
      </c>
      <c r="C11" s="5" t="s">
        <v>10</v>
      </c>
      <c r="D11" s="5" t="s">
        <v>29</v>
      </c>
      <c r="E11" s="17">
        <v>0.45</v>
      </c>
      <c r="F11" s="71"/>
      <c r="G11" s="61">
        <f t="shared" si="0"/>
        <v>0</v>
      </c>
      <c r="H11" s="61">
        <f t="shared" si="4"/>
        <v>0</v>
      </c>
      <c r="I11" s="55"/>
      <c r="J11" s="58">
        <f t="shared" si="1"/>
        <v>0</v>
      </c>
      <c r="K11" s="55"/>
      <c r="L11" s="55"/>
      <c r="M11" s="55"/>
      <c r="N11" s="73">
        <f t="shared" si="2"/>
        <v>0</v>
      </c>
      <c r="O11" s="75" t="str">
        <f t="shared" si="3"/>
        <v>OK</v>
      </c>
      <c r="P11" s="77"/>
      <c r="Q11" s="69"/>
      <c r="R11" s="77"/>
      <c r="S11" s="69"/>
      <c r="T11" s="69"/>
      <c r="U11" s="69"/>
      <c r="V11" s="69"/>
      <c r="W11" s="69"/>
      <c r="X11" s="69"/>
      <c r="Y11" s="64"/>
    </row>
    <row r="12" spans="1:25" ht="41.25" customHeight="1" x14ac:dyDescent="0.2">
      <c r="A12" s="8">
        <v>9</v>
      </c>
      <c r="B12" s="5" t="s">
        <v>71</v>
      </c>
      <c r="C12" s="5" t="s">
        <v>11</v>
      </c>
      <c r="D12" s="5" t="s">
        <v>34</v>
      </c>
      <c r="E12" s="17">
        <v>0.45</v>
      </c>
      <c r="F12" s="71"/>
      <c r="G12" s="61">
        <f t="shared" si="0"/>
        <v>0</v>
      </c>
      <c r="H12" s="61">
        <f t="shared" si="4"/>
        <v>0</v>
      </c>
      <c r="I12" s="55"/>
      <c r="J12" s="58">
        <f t="shared" si="1"/>
        <v>0</v>
      </c>
      <c r="K12" s="55"/>
      <c r="L12" s="55"/>
      <c r="M12" s="55"/>
      <c r="N12" s="73">
        <f t="shared" si="2"/>
        <v>0</v>
      </c>
      <c r="O12" s="75" t="str">
        <f t="shared" si="3"/>
        <v>OK</v>
      </c>
      <c r="P12" s="77"/>
      <c r="Q12" s="69"/>
      <c r="R12" s="77"/>
      <c r="S12" s="69"/>
      <c r="T12" s="69"/>
      <c r="U12" s="69"/>
      <c r="V12" s="69"/>
      <c r="W12" s="69"/>
      <c r="X12" s="69"/>
      <c r="Y12" s="64"/>
    </row>
    <row r="13" spans="1:25" ht="41.25" customHeight="1" x14ac:dyDescent="0.2">
      <c r="A13" s="8">
        <v>10</v>
      </c>
      <c r="B13" s="10" t="s">
        <v>71</v>
      </c>
      <c r="C13" s="10" t="s">
        <v>12</v>
      </c>
      <c r="D13" s="10" t="s">
        <v>59</v>
      </c>
      <c r="E13" s="17">
        <v>0.45</v>
      </c>
      <c r="F13" s="71"/>
      <c r="G13" s="61">
        <f t="shared" si="0"/>
        <v>0</v>
      </c>
      <c r="H13" s="61">
        <f t="shared" si="4"/>
        <v>0</v>
      </c>
      <c r="I13" s="55"/>
      <c r="J13" s="58">
        <f t="shared" si="1"/>
        <v>0</v>
      </c>
      <c r="K13" s="55"/>
      <c r="L13" s="55"/>
      <c r="M13" s="55"/>
      <c r="N13" s="73">
        <f t="shared" si="2"/>
        <v>0</v>
      </c>
      <c r="O13" s="75" t="str">
        <f t="shared" si="3"/>
        <v>OK</v>
      </c>
      <c r="P13" s="77"/>
      <c r="Q13" s="69"/>
      <c r="R13" s="77"/>
      <c r="S13" s="69"/>
      <c r="T13" s="69"/>
      <c r="U13" s="69"/>
      <c r="V13" s="69"/>
      <c r="W13" s="69"/>
      <c r="X13" s="69"/>
      <c r="Y13" s="64"/>
    </row>
    <row r="14" spans="1:25" ht="41.25" customHeight="1" x14ac:dyDescent="0.2">
      <c r="A14" s="4">
        <v>11</v>
      </c>
      <c r="B14" s="1" t="s">
        <v>73</v>
      </c>
      <c r="C14" s="2" t="s">
        <v>13</v>
      </c>
      <c r="D14" s="3" t="s">
        <v>35</v>
      </c>
      <c r="E14" s="16">
        <v>0.05</v>
      </c>
      <c r="F14" s="71"/>
      <c r="G14" s="61">
        <f t="shared" si="0"/>
        <v>0</v>
      </c>
      <c r="H14" s="61">
        <f t="shared" si="4"/>
        <v>0</v>
      </c>
      <c r="I14" s="55"/>
      <c r="J14" s="58">
        <f t="shared" si="1"/>
        <v>0</v>
      </c>
      <c r="K14" s="55"/>
      <c r="L14" s="55"/>
      <c r="M14" s="55"/>
      <c r="N14" s="73">
        <f t="shared" si="2"/>
        <v>0</v>
      </c>
      <c r="O14" s="75" t="str">
        <f t="shared" si="3"/>
        <v>OK</v>
      </c>
      <c r="P14" s="77"/>
      <c r="Q14" s="69"/>
      <c r="R14" s="77"/>
      <c r="S14" s="69"/>
      <c r="T14" s="69"/>
      <c r="U14" s="69"/>
      <c r="V14" s="69"/>
      <c r="W14" s="69"/>
      <c r="X14" s="69"/>
      <c r="Y14" s="64"/>
    </row>
    <row r="15" spans="1:25" ht="41.25" customHeight="1" x14ac:dyDescent="0.2">
      <c r="A15" s="9">
        <v>12</v>
      </c>
      <c r="B15" s="9" t="s">
        <v>73</v>
      </c>
      <c r="C15" s="10" t="s">
        <v>36</v>
      </c>
      <c r="D15" s="11"/>
      <c r="E15" s="14">
        <v>0.05</v>
      </c>
      <c r="F15" s="71"/>
      <c r="G15" s="61">
        <f t="shared" si="0"/>
        <v>0</v>
      </c>
      <c r="H15" s="61">
        <f t="shared" si="4"/>
        <v>0</v>
      </c>
      <c r="I15" s="55"/>
      <c r="J15" s="58">
        <f t="shared" si="1"/>
        <v>0</v>
      </c>
      <c r="K15" s="55"/>
      <c r="L15" s="55"/>
      <c r="M15" s="55"/>
      <c r="N15" s="73">
        <f t="shared" si="2"/>
        <v>0</v>
      </c>
      <c r="O15" s="75" t="str">
        <f t="shared" si="3"/>
        <v>OK</v>
      </c>
      <c r="P15" s="77"/>
      <c r="Q15" s="69"/>
      <c r="R15" s="77"/>
      <c r="S15" s="69"/>
      <c r="T15" s="69"/>
      <c r="U15" s="69"/>
      <c r="V15" s="69"/>
      <c r="W15" s="69"/>
      <c r="X15" s="69"/>
      <c r="Y15" s="64"/>
    </row>
    <row r="16" spans="1:25" ht="41.25" customHeight="1" x14ac:dyDescent="0.2">
      <c r="A16" s="4">
        <v>13</v>
      </c>
      <c r="B16" s="5" t="s">
        <v>73</v>
      </c>
      <c r="C16" s="5" t="s">
        <v>37</v>
      </c>
      <c r="D16" s="5" t="s">
        <v>26</v>
      </c>
      <c r="E16" s="14">
        <v>0.03</v>
      </c>
      <c r="F16" s="71"/>
      <c r="G16" s="61">
        <f t="shared" si="0"/>
        <v>0</v>
      </c>
      <c r="H16" s="61">
        <f t="shared" si="4"/>
        <v>0</v>
      </c>
      <c r="I16" s="55"/>
      <c r="J16" s="58">
        <f t="shared" si="1"/>
        <v>0</v>
      </c>
      <c r="K16" s="55"/>
      <c r="L16" s="55"/>
      <c r="M16" s="55"/>
      <c r="N16" s="73">
        <f t="shared" si="2"/>
        <v>0</v>
      </c>
      <c r="O16" s="75" t="str">
        <f t="shared" si="3"/>
        <v>OK</v>
      </c>
      <c r="P16" s="77"/>
      <c r="Q16" s="69"/>
      <c r="R16" s="77"/>
      <c r="S16" s="69"/>
      <c r="T16" s="69"/>
      <c r="U16" s="69"/>
      <c r="V16" s="69"/>
      <c r="W16" s="69"/>
      <c r="X16" s="69"/>
      <c r="Y16" s="64"/>
    </row>
    <row r="17" spans="1:25" ht="41.25" customHeight="1" x14ac:dyDescent="0.2">
      <c r="A17" s="9">
        <v>14</v>
      </c>
      <c r="B17" s="5" t="s">
        <v>73</v>
      </c>
      <c r="C17" s="5" t="s">
        <v>38</v>
      </c>
      <c r="D17" s="5" t="s">
        <v>27</v>
      </c>
      <c r="E17" s="14">
        <v>0.03</v>
      </c>
      <c r="F17" s="71"/>
      <c r="G17" s="61">
        <f t="shared" si="0"/>
        <v>0</v>
      </c>
      <c r="H17" s="61">
        <f t="shared" si="4"/>
        <v>0</v>
      </c>
      <c r="I17" s="55"/>
      <c r="J17" s="58">
        <f t="shared" si="1"/>
        <v>0</v>
      </c>
      <c r="K17" s="55"/>
      <c r="L17" s="55"/>
      <c r="M17" s="55"/>
      <c r="N17" s="73">
        <f t="shared" si="2"/>
        <v>0</v>
      </c>
      <c r="O17" s="75" t="str">
        <f t="shared" si="3"/>
        <v>OK</v>
      </c>
      <c r="P17" s="77"/>
      <c r="Q17" s="69"/>
      <c r="R17" s="77"/>
      <c r="S17" s="69"/>
      <c r="T17" s="69"/>
      <c r="U17" s="69"/>
      <c r="V17" s="69"/>
      <c r="W17" s="69"/>
      <c r="X17" s="69"/>
      <c r="Y17" s="64"/>
    </row>
    <row r="18" spans="1:25" ht="41.25" customHeight="1" x14ac:dyDescent="0.2">
      <c r="A18" s="4">
        <v>15</v>
      </c>
      <c r="B18" s="5" t="s">
        <v>73</v>
      </c>
      <c r="C18" s="5" t="s">
        <v>39</v>
      </c>
      <c r="D18" s="5" t="s">
        <v>31</v>
      </c>
      <c r="E18" s="14">
        <v>0.03</v>
      </c>
      <c r="F18" s="71"/>
      <c r="G18" s="61">
        <f t="shared" si="0"/>
        <v>0</v>
      </c>
      <c r="H18" s="61">
        <f t="shared" si="4"/>
        <v>0</v>
      </c>
      <c r="I18" s="55"/>
      <c r="J18" s="58">
        <f t="shared" si="1"/>
        <v>0</v>
      </c>
      <c r="K18" s="55"/>
      <c r="L18" s="55"/>
      <c r="M18" s="55"/>
      <c r="N18" s="73">
        <f t="shared" si="2"/>
        <v>0</v>
      </c>
      <c r="O18" s="75" t="str">
        <f t="shared" si="3"/>
        <v>OK</v>
      </c>
      <c r="P18" s="77"/>
      <c r="Q18" s="69"/>
      <c r="R18" s="77"/>
      <c r="S18" s="69"/>
      <c r="T18" s="69"/>
      <c r="U18" s="69"/>
      <c r="V18" s="69"/>
      <c r="W18" s="69"/>
      <c r="X18" s="69"/>
      <c r="Y18" s="64"/>
    </row>
    <row r="19" spans="1:25" ht="41.25" customHeight="1" x14ac:dyDescent="0.2">
      <c r="A19" s="9">
        <v>16</v>
      </c>
      <c r="B19" s="9" t="s">
        <v>73</v>
      </c>
      <c r="C19" s="10" t="s">
        <v>40</v>
      </c>
      <c r="D19" s="11" t="s">
        <v>57</v>
      </c>
      <c r="E19" s="14">
        <v>0.03</v>
      </c>
      <c r="F19" s="71"/>
      <c r="G19" s="61">
        <f t="shared" si="0"/>
        <v>0</v>
      </c>
      <c r="H19" s="61">
        <f t="shared" si="4"/>
        <v>0</v>
      </c>
      <c r="I19" s="55"/>
      <c r="J19" s="58">
        <f t="shared" si="1"/>
        <v>0</v>
      </c>
      <c r="K19" s="55"/>
      <c r="L19" s="55"/>
      <c r="M19" s="55"/>
      <c r="N19" s="73">
        <f t="shared" si="2"/>
        <v>0</v>
      </c>
      <c r="O19" s="75" t="str">
        <f t="shared" si="3"/>
        <v>OK</v>
      </c>
      <c r="P19" s="77"/>
      <c r="Q19" s="69"/>
      <c r="R19" s="77"/>
      <c r="S19" s="69"/>
      <c r="T19" s="69"/>
      <c r="U19" s="69"/>
      <c r="V19" s="69"/>
      <c r="W19" s="69"/>
      <c r="X19" s="69"/>
      <c r="Y19" s="64"/>
    </row>
    <row r="20" spans="1:25" ht="41.25" customHeight="1" x14ac:dyDescent="0.2">
      <c r="A20" s="4">
        <v>17</v>
      </c>
      <c r="B20" s="9" t="s">
        <v>73</v>
      </c>
      <c r="C20" s="10" t="s">
        <v>41</v>
      </c>
      <c r="D20" s="11" t="s">
        <v>32</v>
      </c>
      <c r="E20" s="14">
        <v>0.03</v>
      </c>
      <c r="F20" s="71"/>
      <c r="G20" s="61">
        <f t="shared" si="0"/>
        <v>0</v>
      </c>
      <c r="H20" s="61">
        <f t="shared" si="4"/>
        <v>0</v>
      </c>
      <c r="I20" s="55"/>
      <c r="J20" s="58">
        <f t="shared" si="1"/>
        <v>0</v>
      </c>
      <c r="K20" s="55"/>
      <c r="L20" s="55"/>
      <c r="M20" s="55"/>
      <c r="N20" s="73">
        <f t="shared" si="2"/>
        <v>0</v>
      </c>
      <c r="O20" s="75" t="str">
        <f t="shared" si="3"/>
        <v>OK</v>
      </c>
      <c r="P20" s="77"/>
      <c r="Q20" s="69"/>
      <c r="R20" s="77"/>
      <c r="S20" s="69"/>
      <c r="T20" s="69"/>
      <c r="U20" s="69"/>
      <c r="V20" s="69"/>
      <c r="W20" s="69"/>
      <c r="X20" s="69"/>
      <c r="Y20" s="64"/>
    </row>
    <row r="21" spans="1:25" ht="41.25" customHeight="1" x14ac:dyDescent="0.2">
      <c r="A21" s="9">
        <v>18</v>
      </c>
      <c r="B21" s="9" t="s">
        <v>73</v>
      </c>
      <c r="C21" s="10" t="s">
        <v>42</v>
      </c>
      <c r="D21" s="11" t="s">
        <v>33</v>
      </c>
      <c r="E21" s="14">
        <v>0.03</v>
      </c>
      <c r="F21" s="71"/>
      <c r="G21" s="61">
        <f t="shared" si="0"/>
        <v>0</v>
      </c>
      <c r="H21" s="61">
        <f t="shared" si="4"/>
        <v>0</v>
      </c>
      <c r="I21" s="55"/>
      <c r="J21" s="58">
        <f t="shared" si="1"/>
        <v>0</v>
      </c>
      <c r="K21" s="55"/>
      <c r="L21" s="55"/>
      <c r="M21" s="55"/>
      <c r="N21" s="73">
        <f t="shared" si="2"/>
        <v>0</v>
      </c>
      <c r="O21" s="75" t="str">
        <f t="shared" si="3"/>
        <v>OK</v>
      </c>
      <c r="P21" s="77"/>
      <c r="Q21" s="69"/>
      <c r="R21" s="77"/>
      <c r="S21" s="69"/>
      <c r="T21" s="69"/>
      <c r="U21" s="69"/>
      <c r="V21" s="69"/>
      <c r="W21" s="69"/>
      <c r="X21" s="69"/>
      <c r="Y21" s="64"/>
    </row>
    <row r="22" spans="1:25" ht="41.25" customHeight="1" x14ac:dyDescent="0.2">
      <c r="A22" s="4">
        <v>19</v>
      </c>
      <c r="B22" s="9" t="s">
        <v>73</v>
      </c>
      <c r="C22" s="10" t="s">
        <v>43</v>
      </c>
      <c r="D22" s="11" t="s">
        <v>28</v>
      </c>
      <c r="E22" s="14">
        <v>0.03</v>
      </c>
      <c r="F22" s="71"/>
      <c r="G22" s="61">
        <f t="shared" si="0"/>
        <v>0</v>
      </c>
      <c r="H22" s="61">
        <f t="shared" si="4"/>
        <v>0</v>
      </c>
      <c r="I22" s="55"/>
      <c r="J22" s="58">
        <f t="shared" si="1"/>
        <v>0</v>
      </c>
      <c r="K22" s="55"/>
      <c r="L22" s="55"/>
      <c r="M22" s="55"/>
      <c r="N22" s="73">
        <f t="shared" si="2"/>
        <v>0</v>
      </c>
      <c r="O22" s="75" t="str">
        <f t="shared" si="3"/>
        <v>OK</v>
      </c>
      <c r="P22" s="77"/>
      <c r="Q22" s="69"/>
      <c r="R22" s="77"/>
      <c r="S22" s="69"/>
      <c r="T22" s="69"/>
      <c r="U22" s="69"/>
      <c r="V22" s="69"/>
      <c r="W22" s="69"/>
      <c r="X22" s="69"/>
      <c r="Y22" s="64"/>
    </row>
    <row r="23" spans="1:25" ht="41.25" customHeight="1" x14ac:dyDescent="0.2">
      <c r="A23" s="9">
        <v>20</v>
      </c>
      <c r="B23" s="9" t="s">
        <v>73</v>
      </c>
      <c r="C23" s="10" t="s">
        <v>44</v>
      </c>
      <c r="D23" s="11" t="s">
        <v>29</v>
      </c>
      <c r="E23" s="14">
        <v>0.03</v>
      </c>
      <c r="F23" s="71"/>
      <c r="G23" s="61">
        <f t="shared" si="0"/>
        <v>0</v>
      </c>
      <c r="H23" s="61">
        <f t="shared" si="4"/>
        <v>0</v>
      </c>
      <c r="I23" s="55"/>
      <c r="J23" s="58">
        <f t="shared" si="1"/>
        <v>0</v>
      </c>
      <c r="K23" s="55"/>
      <c r="L23" s="55"/>
      <c r="M23" s="55"/>
      <c r="N23" s="73">
        <f t="shared" si="2"/>
        <v>0</v>
      </c>
      <c r="O23" s="75" t="str">
        <f t="shared" si="3"/>
        <v>OK</v>
      </c>
      <c r="P23" s="77"/>
      <c r="Q23" s="69"/>
      <c r="R23" s="77"/>
      <c r="S23" s="69"/>
      <c r="T23" s="69"/>
      <c r="U23" s="69"/>
      <c r="V23" s="69"/>
      <c r="W23" s="69"/>
      <c r="X23" s="69"/>
      <c r="Y23" s="64"/>
    </row>
    <row r="24" spans="1:25" ht="41.25" customHeight="1" x14ac:dyDescent="0.2">
      <c r="A24" s="4">
        <v>21</v>
      </c>
      <c r="B24" s="9" t="s">
        <v>73</v>
      </c>
      <c r="C24" s="10" t="s">
        <v>45</v>
      </c>
      <c r="D24" s="11" t="s">
        <v>34</v>
      </c>
      <c r="E24" s="14">
        <v>0.03</v>
      </c>
      <c r="F24" s="71"/>
      <c r="G24" s="61">
        <f t="shared" si="0"/>
        <v>0</v>
      </c>
      <c r="H24" s="61">
        <f t="shared" si="4"/>
        <v>0</v>
      </c>
      <c r="I24" s="55"/>
      <c r="J24" s="58">
        <f t="shared" si="1"/>
        <v>0</v>
      </c>
      <c r="K24" s="55"/>
      <c r="L24" s="55"/>
      <c r="M24" s="55"/>
      <c r="N24" s="73">
        <f t="shared" si="2"/>
        <v>0</v>
      </c>
      <c r="O24" s="75" t="str">
        <f t="shared" si="3"/>
        <v>OK</v>
      </c>
      <c r="P24" s="77"/>
      <c r="Q24" s="69"/>
      <c r="R24" s="77"/>
      <c r="S24" s="69"/>
      <c r="T24" s="69"/>
      <c r="U24" s="69"/>
      <c r="V24" s="69"/>
      <c r="W24" s="69"/>
      <c r="X24" s="69"/>
      <c r="Y24" s="64"/>
    </row>
    <row r="25" spans="1:25" ht="41.25" customHeight="1" x14ac:dyDescent="0.2">
      <c r="A25" s="9">
        <v>22</v>
      </c>
      <c r="B25" s="9" t="s">
        <v>73</v>
      </c>
      <c r="C25" s="10" t="s">
        <v>46</v>
      </c>
      <c r="D25" s="11" t="s">
        <v>59</v>
      </c>
      <c r="E25" s="14">
        <v>0.03</v>
      </c>
      <c r="F25" s="71"/>
      <c r="G25" s="61">
        <f t="shared" si="0"/>
        <v>0</v>
      </c>
      <c r="H25" s="61">
        <f t="shared" si="4"/>
        <v>0</v>
      </c>
      <c r="I25" s="55"/>
      <c r="J25" s="58">
        <f t="shared" si="1"/>
        <v>0</v>
      </c>
      <c r="K25" s="55"/>
      <c r="L25" s="55"/>
      <c r="M25" s="55"/>
      <c r="N25" s="73">
        <f t="shared" si="2"/>
        <v>0</v>
      </c>
      <c r="O25" s="75" t="str">
        <f t="shared" si="3"/>
        <v>OK</v>
      </c>
      <c r="P25" s="77"/>
      <c r="Q25" s="69"/>
      <c r="R25" s="77"/>
      <c r="S25" s="69"/>
      <c r="T25" s="69"/>
      <c r="U25" s="69"/>
      <c r="V25" s="69"/>
      <c r="W25" s="69"/>
      <c r="X25" s="69"/>
      <c r="Y25" s="64"/>
    </row>
    <row r="26" spans="1:25" ht="41.25" customHeight="1" x14ac:dyDescent="0.2">
      <c r="A26" s="39">
        <v>23</v>
      </c>
      <c r="B26" s="40" t="s">
        <v>74</v>
      </c>
      <c r="C26" s="41" t="s">
        <v>14</v>
      </c>
      <c r="D26" s="42" t="s">
        <v>26</v>
      </c>
      <c r="E26" s="43">
        <v>0.99</v>
      </c>
      <c r="F26" s="71"/>
      <c r="G26" s="61">
        <f t="shared" si="0"/>
        <v>0</v>
      </c>
      <c r="H26" s="61">
        <f t="shared" si="4"/>
        <v>0</v>
      </c>
      <c r="I26" s="55"/>
      <c r="J26" s="58">
        <f t="shared" si="1"/>
        <v>0</v>
      </c>
      <c r="K26" s="55"/>
      <c r="L26" s="55"/>
      <c r="M26" s="55"/>
      <c r="N26" s="73">
        <f t="shared" si="2"/>
        <v>0</v>
      </c>
      <c r="O26" s="75" t="str">
        <f t="shared" si="3"/>
        <v>OK</v>
      </c>
      <c r="P26" s="77"/>
      <c r="Q26" s="69"/>
      <c r="R26" s="77"/>
      <c r="S26" s="69"/>
      <c r="T26" s="69"/>
      <c r="U26" s="69"/>
      <c r="V26" s="69"/>
      <c r="W26" s="69"/>
      <c r="X26" s="69"/>
      <c r="Y26" s="64"/>
    </row>
    <row r="27" spans="1:25" ht="41.25" customHeight="1" x14ac:dyDescent="0.2">
      <c r="A27" s="40">
        <v>24</v>
      </c>
      <c r="B27" s="40" t="s">
        <v>74</v>
      </c>
      <c r="C27" s="41" t="s">
        <v>15</v>
      </c>
      <c r="D27" s="42" t="s">
        <v>27</v>
      </c>
      <c r="E27" s="44">
        <v>0.99050000000000005</v>
      </c>
      <c r="F27" s="71"/>
      <c r="G27" s="61">
        <f t="shared" si="0"/>
        <v>0</v>
      </c>
      <c r="H27" s="61">
        <f t="shared" si="4"/>
        <v>0</v>
      </c>
      <c r="I27" s="55"/>
      <c r="J27" s="58">
        <f t="shared" si="1"/>
        <v>0</v>
      </c>
      <c r="K27" s="55"/>
      <c r="L27" s="55"/>
      <c r="M27" s="55"/>
      <c r="N27" s="73">
        <f t="shared" si="2"/>
        <v>0</v>
      </c>
      <c r="O27" s="75" t="str">
        <f t="shared" si="3"/>
        <v>OK</v>
      </c>
      <c r="P27" s="77"/>
      <c r="Q27" s="69"/>
      <c r="R27" s="77"/>
      <c r="S27" s="69"/>
      <c r="T27" s="69"/>
      <c r="U27" s="69"/>
      <c r="V27" s="69"/>
      <c r="W27" s="69"/>
      <c r="X27" s="69"/>
      <c r="Y27" s="64"/>
    </row>
    <row r="28" spans="1:25" ht="41.25" customHeight="1" x14ac:dyDescent="0.2">
      <c r="A28" s="39">
        <v>25</v>
      </c>
      <c r="B28" s="40" t="s">
        <v>74</v>
      </c>
      <c r="C28" s="41" t="s">
        <v>16</v>
      </c>
      <c r="D28" s="42" t="s">
        <v>31</v>
      </c>
      <c r="E28" s="44">
        <v>0.99050000000000005</v>
      </c>
      <c r="F28" s="71"/>
      <c r="G28" s="61">
        <f t="shared" si="0"/>
        <v>0</v>
      </c>
      <c r="H28" s="61">
        <f t="shared" si="4"/>
        <v>0</v>
      </c>
      <c r="I28" s="55"/>
      <c r="J28" s="58">
        <f t="shared" si="1"/>
        <v>0</v>
      </c>
      <c r="K28" s="55"/>
      <c r="L28" s="55"/>
      <c r="M28" s="55"/>
      <c r="N28" s="73">
        <f t="shared" si="2"/>
        <v>0</v>
      </c>
      <c r="O28" s="75" t="str">
        <f t="shared" si="3"/>
        <v>OK</v>
      </c>
      <c r="P28" s="77"/>
      <c r="Q28" s="69"/>
      <c r="R28" s="77"/>
      <c r="S28" s="69"/>
      <c r="T28" s="69"/>
      <c r="U28" s="69"/>
      <c r="V28" s="69"/>
      <c r="W28" s="69"/>
      <c r="X28" s="69"/>
      <c r="Y28" s="64"/>
    </row>
    <row r="29" spans="1:25" ht="41.25" customHeight="1" x14ac:dyDescent="0.2">
      <c r="A29" s="40">
        <v>26</v>
      </c>
      <c r="B29" s="40" t="s">
        <v>74</v>
      </c>
      <c r="C29" s="41" t="s">
        <v>17</v>
      </c>
      <c r="D29" s="42" t="s">
        <v>57</v>
      </c>
      <c r="E29" s="44">
        <v>0.99050000000000005</v>
      </c>
      <c r="F29" s="71"/>
      <c r="G29" s="61">
        <f t="shared" si="0"/>
        <v>0</v>
      </c>
      <c r="H29" s="61">
        <f t="shared" si="4"/>
        <v>0</v>
      </c>
      <c r="I29" s="55"/>
      <c r="J29" s="58">
        <f t="shared" si="1"/>
        <v>0</v>
      </c>
      <c r="K29" s="55"/>
      <c r="L29" s="55"/>
      <c r="M29" s="55"/>
      <c r="N29" s="73">
        <f t="shared" si="2"/>
        <v>0</v>
      </c>
      <c r="O29" s="75" t="str">
        <f t="shared" si="3"/>
        <v>OK</v>
      </c>
      <c r="P29" s="77"/>
      <c r="Q29" s="69"/>
      <c r="R29" s="77"/>
      <c r="S29" s="69"/>
      <c r="T29" s="69"/>
      <c r="U29" s="69"/>
      <c r="V29" s="69"/>
      <c r="W29" s="69"/>
      <c r="X29" s="69"/>
      <c r="Y29" s="64"/>
    </row>
    <row r="30" spans="1:25" ht="41.25" customHeight="1" x14ac:dyDescent="0.2">
      <c r="A30" s="45">
        <v>27</v>
      </c>
      <c r="B30" s="46" t="s">
        <v>75</v>
      </c>
      <c r="C30" s="47" t="s">
        <v>18</v>
      </c>
      <c r="D30" s="48" t="s">
        <v>32</v>
      </c>
      <c r="E30" s="49">
        <v>0.99050000000000005</v>
      </c>
      <c r="F30" s="71"/>
      <c r="G30" s="61">
        <f t="shared" si="0"/>
        <v>0</v>
      </c>
      <c r="H30" s="61">
        <f t="shared" si="4"/>
        <v>0</v>
      </c>
      <c r="I30" s="55"/>
      <c r="J30" s="58">
        <f t="shared" si="1"/>
        <v>0</v>
      </c>
      <c r="K30" s="55"/>
      <c r="L30" s="55"/>
      <c r="M30" s="55"/>
      <c r="N30" s="73">
        <f t="shared" si="2"/>
        <v>0</v>
      </c>
      <c r="O30" s="75" t="str">
        <f t="shared" si="3"/>
        <v>OK</v>
      </c>
      <c r="P30" s="77"/>
      <c r="Q30" s="69"/>
      <c r="R30" s="77"/>
      <c r="S30" s="69"/>
      <c r="T30" s="69"/>
      <c r="U30" s="69"/>
      <c r="V30" s="69"/>
      <c r="W30" s="69"/>
      <c r="X30" s="69"/>
      <c r="Y30" s="64"/>
    </row>
    <row r="31" spans="1:25" ht="41.25" customHeight="1" x14ac:dyDescent="0.2">
      <c r="A31" s="46">
        <v>28</v>
      </c>
      <c r="B31" s="46" t="s">
        <v>75</v>
      </c>
      <c r="C31" s="47" t="s">
        <v>19</v>
      </c>
      <c r="D31" s="48" t="s">
        <v>33</v>
      </c>
      <c r="E31" s="49">
        <v>0.99050000000000005</v>
      </c>
      <c r="F31" s="71"/>
      <c r="G31" s="61">
        <f t="shared" si="0"/>
        <v>0</v>
      </c>
      <c r="H31" s="61">
        <f t="shared" si="4"/>
        <v>0</v>
      </c>
      <c r="I31" s="55"/>
      <c r="J31" s="58">
        <f t="shared" si="1"/>
        <v>0</v>
      </c>
      <c r="K31" s="55"/>
      <c r="L31" s="55"/>
      <c r="M31" s="55"/>
      <c r="N31" s="73">
        <f t="shared" si="2"/>
        <v>0</v>
      </c>
      <c r="O31" s="75" t="str">
        <f t="shared" si="3"/>
        <v>OK</v>
      </c>
      <c r="P31" s="77"/>
      <c r="Q31" s="69"/>
      <c r="R31" s="77"/>
      <c r="S31" s="69"/>
      <c r="T31" s="69"/>
      <c r="U31" s="69"/>
      <c r="V31" s="69"/>
      <c r="W31" s="69"/>
      <c r="X31" s="69"/>
      <c r="Y31" s="64"/>
    </row>
    <row r="32" spans="1:25" ht="41.25" customHeight="1" x14ac:dyDescent="0.2">
      <c r="A32" s="45">
        <v>29</v>
      </c>
      <c r="B32" s="46" t="s">
        <v>75</v>
      </c>
      <c r="C32" s="47" t="s">
        <v>20</v>
      </c>
      <c r="D32" s="48" t="s">
        <v>28</v>
      </c>
      <c r="E32" s="49">
        <v>0.99050000000000005</v>
      </c>
      <c r="F32" s="71"/>
      <c r="G32" s="61">
        <f t="shared" si="0"/>
        <v>0</v>
      </c>
      <c r="H32" s="61">
        <f t="shared" si="4"/>
        <v>0</v>
      </c>
      <c r="I32" s="55"/>
      <c r="J32" s="58">
        <f t="shared" si="1"/>
        <v>0</v>
      </c>
      <c r="K32" s="55"/>
      <c r="L32" s="55"/>
      <c r="M32" s="55"/>
      <c r="N32" s="73">
        <f t="shared" si="2"/>
        <v>0</v>
      </c>
      <c r="O32" s="75" t="str">
        <f t="shared" si="3"/>
        <v>OK</v>
      </c>
      <c r="P32" s="77"/>
      <c r="Q32" s="69"/>
      <c r="R32" s="77"/>
      <c r="S32" s="69"/>
      <c r="T32" s="69"/>
      <c r="U32" s="69"/>
      <c r="V32" s="69"/>
      <c r="W32" s="69"/>
      <c r="X32" s="69"/>
      <c r="Y32" s="64"/>
    </row>
    <row r="33" spans="1:25" ht="41.25" customHeight="1" x14ac:dyDescent="0.2">
      <c r="A33" s="46">
        <v>30</v>
      </c>
      <c r="B33" s="46" t="s">
        <v>75</v>
      </c>
      <c r="C33" s="47" t="s">
        <v>21</v>
      </c>
      <c r="D33" s="48" t="s">
        <v>29</v>
      </c>
      <c r="E33" s="49">
        <v>0.99050000000000005</v>
      </c>
      <c r="F33" s="71"/>
      <c r="G33" s="61">
        <f t="shared" si="0"/>
        <v>0</v>
      </c>
      <c r="H33" s="61">
        <f t="shared" si="4"/>
        <v>0</v>
      </c>
      <c r="I33" s="55"/>
      <c r="J33" s="58">
        <f t="shared" si="1"/>
        <v>0</v>
      </c>
      <c r="K33" s="55"/>
      <c r="L33" s="55"/>
      <c r="M33" s="55"/>
      <c r="N33" s="73">
        <f t="shared" si="2"/>
        <v>0</v>
      </c>
      <c r="O33" s="75" t="str">
        <f t="shared" si="3"/>
        <v>OK</v>
      </c>
      <c r="P33" s="77"/>
      <c r="Q33" s="69"/>
      <c r="R33" s="77"/>
      <c r="S33" s="69"/>
      <c r="T33" s="69"/>
      <c r="U33" s="69"/>
      <c r="V33" s="69"/>
      <c r="W33" s="69"/>
      <c r="X33" s="69"/>
      <c r="Y33" s="64"/>
    </row>
    <row r="34" spans="1:25" ht="41.25" customHeight="1" x14ac:dyDescent="0.2">
      <c r="A34" s="39">
        <v>31</v>
      </c>
      <c r="B34" s="40" t="s">
        <v>74</v>
      </c>
      <c r="C34" s="41" t="s">
        <v>30</v>
      </c>
      <c r="D34" s="42" t="s">
        <v>34</v>
      </c>
      <c r="E34" s="44">
        <v>0.99</v>
      </c>
      <c r="F34" s="71"/>
      <c r="G34" s="61">
        <f t="shared" si="0"/>
        <v>0</v>
      </c>
      <c r="H34" s="61">
        <f t="shared" si="4"/>
        <v>0</v>
      </c>
      <c r="I34" s="55"/>
      <c r="J34" s="58">
        <f t="shared" si="1"/>
        <v>0</v>
      </c>
      <c r="K34" s="55"/>
      <c r="L34" s="55"/>
      <c r="M34" s="55"/>
      <c r="N34" s="73">
        <f t="shared" si="2"/>
        <v>0</v>
      </c>
      <c r="O34" s="75" t="str">
        <f t="shared" si="3"/>
        <v>OK</v>
      </c>
      <c r="P34" s="77"/>
      <c r="Q34" s="69"/>
      <c r="R34" s="77"/>
      <c r="S34" s="69"/>
      <c r="T34" s="69"/>
      <c r="U34" s="69"/>
      <c r="V34" s="69"/>
      <c r="W34" s="69"/>
      <c r="X34" s="69"/>
      <c r="Y34" s="64"/>
    </row>
    <row r="35" spans="1:25" ht="41.25" customHeight="1" x14ac:dyDescent="0.2">
      <c r="A35" s="40">
        <v>32</v>
      </c>
      <c r="B35" s="40" t="s">
        <v>74</v>
      </c>
      <c r="C35" s="41" t="s">
        <v>22</v>
      </c>
      <c r="D35" s="42" t="s">
        <v>59</v>
      </c>
      <c r="E35" s="44">
        <v>0.99</v>
      </c>
      <c r="F35" s="71"/>
      <c r="G35" s="61">
        <f t="shared" si="0"/>
        <v>0</v>
      </c>
      <c r="H35" s="61">
        <f t="shared" si="4"/>
        <v>0</v>
      </c>
      <c r="I35" s="55"/>
      <c r="J35" s="58">
        <f t="shared" si="1"/>
        <v>0</v>
      </c>
      <c r="K35" s="55"/>
      <c r="L35" s="55"/>
      <c r="M35" s="55"/>
      <c r="N35" s="73">
        <f t="shared" si="2"/>
        <v>0</v>
      </c>
      <c r="O35" s="75" t="str">
        <f t="shared" si="3"/>
        <v>OK</v>
      </c>
      <c r="P35" s="77"/>
      <c r="Q35" s="69"/>
      <c r="R35" s="77"/>
      <c r="S35" s="69"/>
      <c r="T35" s="69"/>
      <c r="U35" s="69"/>
      <c r="V35" s="69"/>
      <c r="W35" s="69"/>
      <c r="X35" s="69"/>
      <c r="Y35" s="64"/>
    </row>
    <row r="36" spans="1:25" ht="41.25" customHeight="1" x14ac:dyDescent="0.2">
      <c r="A36" s="4">
        <v>33</v>
      </c>
      <c r="B36" s="9" t="s">
        <v>73</v>
      </c>
      <c r="C36" s="10" t="s">
        <v>47</v>
      </c>
      <c r="D36" s="11" t="s">
        <v>26</v>
      </c>
      <c r="E36" s="17">
        <v>0.03</v>
      </c>
      <c r="F36" s="71"/>
      <c r="G36" s="61">
        <f t="shared" si="0"/>
        <v>0</v>
      </c>
      <c r="H36" s="61">
        <f t="shared" si="4"/>
        <v>0</v>
      </c>
      <c r="I36" s="55"/>
      <c r="J36" s="58">
        <f t="shared" si="1"/>
        <v>0</v>
      </c>
      <c r="K36" s="55"/>
      <c r="L36" s="55"/>
      <c r="M36" s="55"/>
      <c r="N36" s="73">
        <f t="shared" si="2"/>
        <v>0</v>
      </c>
      <c r="O36" s="75" t="str">
        <f t="shared" si="3"/>
        <v>OK</v>
      </c>
      <c r="P36" s="77"/>
      <c r="Q36" s="69"/>
      <c r="R36" s="77"/>
      <c r="S36" s="69"/>
      <c r="T36" s="69"/>
      <c r="U36" s="69"/>
      <c r="V36" s="69"/>
      <c r="W36" s="69"/>
      <c r="X36" s="69"/>
      <c r="Y36" s="64"/>
    </row>
    <row r="37" spans="1:25" ht="41.25" customHeight="1" x14ac:dyDescent="0.2">
      <c r="A37" s="9">
        <v>34</v>
      </c>
      <c r="B37" s="12" t="s">
        <v>73</v>
      </c>
      <c r="C37" s="5" t="s">
        <v>48</v>
      </c>
      <c r="D37" s="13" t="s">
        <v>27</v>
      </c>
      <c r="E37" s="14">
        <v>0.03</v>
      </c>
      <c r="F37" s="71"/>
      <c r="G37" s="61">
        <f t="shared" si="0"/>
        <v>0</v>
      </c>
      <c r="H37" s="61">
        <f t="shared" si="4"/>
        <v>0</v>
      </c>
      <c r="I37" s="55"/>
      <c r="J37" s="58">
        <f t="shared" si="1"/>
        <v>0</v>
      </c>
      <c r="K37" s="55"/>
      <c r="L37" s="55"/>
      <c r="M37" s="55"/>
      <c r="N37" s="73">
        <f t="shared" si="2"/>
        <v>0</v>
      </c>
      <c r="O37" s="75" t="str">
        <f t="shared" si="3"/>
        <v>OK</v>
      </c>
      <c r="P37" s="77"/>
      <c r="Q37" s="69"/>
      <c r="R37" s="77"/>
      <c r="S37" s="69"/>
      <c r="T37" s="69"/>
      <c r="U37" s="69"/>
      <c r="V37" s="69"/>
      <c r="W37" s="69"/>
      <c r="X37" s="69"/>
      <c r="Y37" s="64"/>
    </row>
    <row r="38" spans="1:25" ht="41.25" customHeight="1" x14ac:dyDescent="0.2">
      <c r="A38" s="4">
        <v>35</v>
      </c>
      <c r="B38" s="12" t="s">
        <v>73</v>
      </c>
      <c r="C38" s="5" t="s">
        <v>49</v>
      </c>
      <c r="D38" s="13" t="s">
        <v>31</v>
      </c>
      <c r="E38" s="14">
        <v>0.03</v>
      </c>
      <c r="F38" s="71"/>
      <c r="G38" s="61">
        <f t="shared" si="0"/>
        <v>0</v>
      </c>
      <c r="H38" s="61">
        <f t="shared" si="4"/>
        <v>0</v>
      </c>
      <c r="I38" s="55"/>
      <c r="J38" s="58">
        <f t="shared" si="1"/>
        <v>0</v>
      </c>
      <c r="K38" s="55"/>
      <c r="L38" s="55"/>
      <c r="M38" s="55"/>
      <c r="N38" s="73">
        <f t="shared" si="2"/>
        <v>0</v>
      </c>
      <c r="O38" s="75" t="str">
        <f t="shared" si="3"/>
        <v>OK</v>
      </c>
      <c r="P38" s="77"/>
      <c r="Q38" s="69"/>
      <c r="R38" s="77"/>
      <c r="S38" s="69"/>
      <c r="T38" s="69"/>
      <c r="U38" s="69"/>
      <c r="V38" s="69"/>
      <c r="W38" s="69"/>
      <c r="X38" s="69"/>
      <c r="Y38" s="64"/>
    </row>
    <row r="39" spans="1:25" ht="41.25" customHeight="1" x14ac:dyDescent="0.2">
      <c r="A39" s="9">
        <v>36</v>
      </c>
      <c r="B39" s="12" t="s">
        <v>73</v>
      </c>
      <c r="C39" s="5" t="s">
        <v>50</v>
      </c>
      <c r="D39" s="13" t="s">
        <v>57</v>
      </c>
      <c r="E39" s="14">
        <v>0.03</v>
      </c>
      <c r="F39" s="71"/>
      <c r="G39" s="61">
        <f t="shared" si="0"/>
        <v>0</v>
      </c>
      <c r="H39" s="61">
        <f t="shared" si="4"/>
        <v>0</v>
      </c>
      <c r="I39" s="55"/>
      <c r="J39" s="58">
        <f t="shared" si="1"/>
        <v>0</v>
      </c>
      <c r="K39" s="55"/>
      <c r="L39" s="55"/>
      <c r="M39" s="55"/>
      <c r="N39" s="73">
        <f t="shared" si="2"/>
        <v>0</v>
      </c>
      <c r="O39" s="75" t="str">
        <f t="shared" si="3"/>
        <v>OK</v>
      </c>
      <c r="P39" s="77"/>
      <c r="Q39" s="69"/>
      <c r="R39" s="77"/>
      <c r="S39" s="69"/>
      <c r="T39" s="69"/>
      <c r="U39" s="69"/>
      <c r="V39" s="69"/>
      <c r="W39" s="69"/>
      <c r="X39" s="69"/>
      <c r="Y39" s="64"/>
    </row>
    <row r="40" spans="1:25" ht="41.25" customHeight="1" x14ac:dyDescent="0.2">
      <c r="A40" s="4">
        <v>37</v>
      </c>
      <c r="B40" s="12" t="s">
        <v>73</v>
      </c>
      <c r="C40" s="5" t="s">
        <v>51</v>
      </c>
      <c r="D40" s="13" t="s">
        <v>32</v>
      </c>
      <c r="E40" s="14">
        <v>0.03</v>
      </c>
      <c r="F40" s="71"/>
      <c r="G40" s="61">
        <f t="shared" si="0"/>
        <v>0</v>
      </c>
      <c r="H40" s="61">
        <f t="shared" si="4"/>
        <v>0</v>
      </c>
      <c r="I40" s="55"/>
      <c r="J40" s="58">
        <f t="shared" si="1"/>
        <v>0</v>
      </c>
      <c r="K40" s="55"/>
      <c r="L40" s="55"/>
      <c r="M40" s="55"/>
      <c r="N40" s="73">
        <f t="shared" si="2"/>
        <v>0</v>
      </c>
      <c r="O40" s="75" t="str">
        <f t="shared" si="3"/>
        <v>OK</v>
      </c>
      <c r="P40" s="77"/>
      <c r="Q40" s="69"/>
      <c r="R40" s="77"/>
      <c r="S40" s="69"/>
      <c r="T40" s="69"/>
      <c r="U40" s="69"/>
      <c r="V40" s="69"/>
      <c r="W40" s="69"/>
      <c r="X40" s="69"/>
      <c r="Y40" s="64"/>
    </row>
    <row r="41" spans="1:25" ht="41.25" customHeight="1" x14ac:dyDescent="0.2">
      <c r="A41" s="9">
        <v>38</v>
      </c>
      <c r="B41" s="12" t="s">
        <v>73</v>
      </c>
      <c r="C41" s="5" t="s">
        <v>52</v>
      </c>
      <c r="D41" s="13" t="s">
        <v>33</v>
      </c>
      <c r="E41" s="14">
        <v>0.03</v>
      </c>
      <c r="F41" s="71"/>
      <c r="G41" s="61">
        <f t="shared" si="0"/>
        <v>0</v>
      </c>
      <c r="H41" s="61">
        <f t="shared" si="4"/>
        <v>0</v>
      </c>
      <c r="I41" s="55"/>
      <c r="J41" s="58">
        <f t="shared" si="1"/>
        <v>0</v>
      </c>
      <c r="K41" s="55"/>
      <c r="L41" s="55"/>
      <c r="M41" s="55"/>
      <c r="N41" s="73">
        <f t="shared" si="2"/>
        <v>0</v>
      </c>
      <c r="O41" s="75" t="str">
        <f t="shared" si="3"/>
        <v>OK</v>
      </c>
      <c r="P41" s="77"/>
      <c r="Q41" s="69"/>
      <c r="R41" s="77"/>
      <c r="S41" s="69"/>
      <c r="T41" s="69"/>
      <c r="U41" s="69"/>
      <c r="V41" s="69"/>
      <c r="W41" s="69"/>
      <c r="X41" s="69"/>
      <c r="Y41" s="64"/>
    </row>
    <row r="42" spans="1:25" ht="41.25" customHeight="1" x14ac:dyDescent="0.2">
      <c r="A42" s="4">
        <v>39</v>
      </c>
      <c r="B42" s="12" t="s">
        <v>73</v>
      </c>
      <c r="C42" s="5" t="s">
        <v>53</v>
      </c>
      <c r="D42" s="13" t="s">
        <v>28</v>
      </c>
      <c r="E42" s="14">
        <v>0.03</v>
      </c>
      <c r="F42" s="71"/>
      <c r="G42" s="61">
        <f t="shared" si="0"/>
        <v>0</v>
      </c>
      <c r="H42" s="61">
        <f t="shared" si="4"/>
        <v>0</v>
      </c>
      <c r="I42" s="55"/>
      <c r="J42" s="58">
        <f t="shared" si="1"/>
        <v>0</v>
      </c>
      <c r="K42" s="55"/>
      <c r="L42" s="55"/>
      <c r="M42" s="55"/>
      <c r="N42" s="73">
        <f t="shared" si="2"/>
        <v>0</v>
      </c>
      <c r="O42" s="75" t="str">
        <f t="shared" si="3"/>
        <v>OK</v>
      </c>
      <c r="P42" s="77"/>
      <c r="Q42" s="69"/>
      <c r="R42" s="77"/>
      <c r="S42" s="69"/>
      <c r="T42" s="69"/>
      <c r="U42" s="69"/>
      <c r="V42" s="69"/>
      <c r="W42" s="69"/>
      <c r="X42" s="69"/>
      <c r="Y42" s="64"/>
    </row>
    <row r="43" spans="1:25" ht="41.25" customHeight="1" x14ac:dyDescent="0.2">
      <c r="A43" s="9">
        <v>40</v>
      </c>
      <c r="B43" s="12" t="s">
        <v>73</v>
      </c>
      <c r="C43" s="5" t="s">
        <v>54</v>
      </c>
      <c r="D43" s="13" t="s">
        <v>29</v>
      </c>
      <c r="E43" s="14">
        <v>0.03</v>
      </c>
      <c r="F43" s="71"/>
      <c r="G43" s="61">
        <f t="shared" si="0"/>
        <v>0</v>
      </c>
      <c r="H43" s="61">
        <f t="shared" si="4"/>
        <v>0</v>
      </c>
      <c r="I43" s="55"/>
      <c r="J43" s="58">
        <f t="shared" si="1"/>
        <v>0</v>
      </c>
      <c r="K43" s="55"/>
      <c r="L43" s="55"/>
      <c r="M43" s="55"/>
      <c r="N43" s="73">
        <f t="shared" si="2"/>
        <v>0</v>
      </c>
      <c r="O43" s="75" t="str">
        <f t="shared" si="3"/>
        <v>OK</v>
      </c>
      <c r="P43" s="77"/>
      <c r="Q43" s="69"/>
      <c r="R43" s="77"/>
      <c r="S43" s="69"/>
      <c r="T43" s="69"/>
      <c r="U43" s="69"/>
      <c r="V43" s="69"/>
      <c r="W43" s="69"/>
      <c r="X43" s="69"/>
      <c r="Y43" s="64"/>
    </row>
    <row r="44" spans="1:25" ht="41.25" customHeight="1" x14ac:dyDescent="0.2">
      <c r="A44" s="4">
        <v>41</v>
      </c>
      <c r="B44" s="12" t="s">
        <v>73</v>
      </c>
      <c r="C44" s="5" t="s">
        <v>55</v>
      </c>
      <c r="D44" s="13" t="s">
        <v>34</v>
      </c>
      <c r="E44" s="14">
        <v>0.03</v>
      </c>
      <c r="F44" s="71"/>
      <c r="G44" s="61">
        <f t="shared" si="0"/>
        <v>0</v>
      </c>
      <c r="H44" s="61">
        <f t="shared" si="4"/>
        <v>0</v>
      </c>
      <c r="I44" s="55"/>
      <c r="J44" s="58">
        <f t="shared" si="1"/>
        <v>0</v>
      </c>
      <c r="K44" s="55"/>
      <c r="L44" s="55"/>
      <c r="M44" s="55"/>
      <c r="N44" s="73">
        <f t="shared" si="2"/>
        <v>0</v>
      </c>
      <c r="O44" s="75" t="str">
        <f t="shared" si="3"/>
        <v>OK</v>
      </c>
      <c r="P44" s="77"/>
      <c r="Q44" s="69"/>
      <c r="R44" s="77"/>
      <c r="S44" s="69"/>
      <c r="T44" s="69"/>
      <c r="U44" s="69"/>
      <c r="V44" s="69"/>
      <c r="W44" s="69"/>
      <c r="X44" s="69"/>
      <c r="Y44" s="64"/>
    </row>
    <row r="45" spans="1:25" ht="41.25" customHeight="1" x14ac:dyDescent="0.2">
      <c r="A45" s="9">
        <v>42</v>
      </c>
      <c r="B45" s="12" t="s">
        <v>73</v>
      </c>
      <c r="C45" s="5" t="s">
        <v>56</v>
      </c>
      <c r="D45" s="13" t="s">
        <v>59</v>
      </c>
      <c r="E45" s="14">
        <v>0.03</v>
      </c>
      <c r="F45" s="71"/>
      <c r="G45" s="61">
        <f t="shared" si="0"/>
        <v>0</v>
      </c>
      <c r="H45" s="61">
        <f t="shared" si="4"/>
        <v>0</v>
      </c>
      <c r="I45" s="55"/>
      <c r="J45" s="58">
        <f t="shared" si="1"/>
        <v>0</v>
      </c>
      <c r="K45" s="55"/>
      <c r="L45" s="55"/>
      <c r="M45" s="55"/>
      <c r="N45" s="73">
        <f t="shared" si="2"/>
        <v>0</v>
      </c>
      <c r="O45" s="75" t="str">
        <f t="shared" si="3"/>
        <v>OK</v>
      </c>
      <c r="P45" s="77"/>
      <c r="Q45" s="69"/>
      <c r="R45" s="77"/>
      <c r="S45" s="69"/>
      <c r="T45" s="69"/>
      <c r="U45" s="69"/>
      <c r="V45" s="69"/>
      <c r="W45" s="69"/>
      <c r="X45" s="69"/>
      <c r="Y45" s="64"/>
    </row>
    <row r="46" spans="1:25" ht="41.25" customHeight="1" x14ac:dyDescent="0.2">
      <c r="A46" s="30">
        <v>43</v>
      </c>
      <c r="B46" s="12" t="s">
        <v>76</v>
      </c>
      <c r="C46" s="5" t="s">
        <v>77</v>
      </c>
      <c r="D46" s="13">
        <v>2024</v>
      </c>
      <c r="E46" s="14">
        <v>0.06</v>
      </c>
      <c r="F46" s="71"/>
      <c r="G46" s="61">
        <f t="shared" si="0"/>
        <v>0</v>
      </c>
      <c r="H46" s="61">
        <f t="shared" si="4"/>
        <v>0</v>
      </c>
      <c r="I46" s="55"/>
      <c r="J46" s="58">
        <f t="shared" si="1"/>
        <v>0</v>
      </c>
      <c r="K46" s="55"/>
      <c r="L46" s="55"/>
      <c r="M46" s="55"/>
      <c r="N46" s="73">
        <f t="shared" si="2"/>
        <v>0</v>
      </c>
      <c r="O46" s="75" t="str">
        <f t="shared" si="3"/>
        <v>OK</v>
      </c>
      <c r="P46" s="77"/>
      <c r="Q46" s="69"/>
      <c r="R46" s="77"/>
      <c r="S46" s="69"/>
      <c r="T46" s="69"/>
      <c r="U46" s="69"/>
      <c r="V46" s="69"/>
      <c r="W46" s="69"/>
      <c r="X46" s="69"/>
      <c r="Y46" s="64"/>
    </row>
    <row r="47" spans="1:25" ht="41.25" customHeight="1" x14ac:dyDescent="0.2">
      <c r="A47" s="30">
        <v>44</v>
      </c>
      <c r="B47" s="12" t="s">
        <v>76</v>
      </c>
      <c r="C47" s="5" t="s">
        <v>78</v>
      </c>
      <c r="D47" s="13">
        <v>2024</v>
      </c>
      <c r="E47" s="14">
        <v>0.06</v>
      </c>
      <c r="F47" s="71"/>
      <c r="G47" s="61">
        <f t="shared" si="0"/>
        <v>0</v>
      </c>
      <c r="H47" s="61">
        <f t="shared" si="4"/>
        <v>0</v>
      </c>
      <c r="I47" s="55"/>
      <c r="J47" s="58">
        <f t="shared" si="1"/>
        <v>0</v>
      </c>
      <c r="K47" s="55"/>
      <c r="L47" s="55"/>
      <c r="M47" s="55"/>
      <c r="N47" s="73">
        <f t="shared" si="2"/>
        <v>0</v>
      </c>
      <c r="O47" s="75" t="str">
        <f t="shared" si="3"/>
        <v>OK</v>
      </c>
      <c r="P47" s="77"/>
      <c r="Q47" s="69"/>
      <c r="R47" s="77"/>
      <c r="S47" s="69"/>
      <c r="T47" s="69"/>
      <c r="U47" s="69"/>
      <c r="V47" s="69"/>
      <c r="W47" s="69"/>
      <c r="X47" s="69"/>
      <c r="Y47" s="64"/>
    </row>
    <row r="48" spans="1:25" ht="41.25" customHeight="1" x14ac:dyDescent="0.2">
      <c r="A48" s="4">
        <v>45</v>
      </c>
      <c r="B48" s="12" t="s">
        <v>76</v>
      </c>
      <c r="C48" s="5" t="s">
        <v>79</v>
      </c>
      <c r="D48" s="13">
        <v>2024</v>
      </c>
      <c r="E48" s="14">
        <v>0.06</v>
      </c>
      <c r="F48" s="71"/>
      <c r="G48" s="62">
        <f t="shared" si="0"/>
        <v>0</v>
      </c>
      <c r="H48" s="62">
        <f t="shared" si="4"/>
        <v>0</v>
      </c>
      <c r="I48" s="56"/>
      <c r="J48" s="59">
        <f t="shared" si="1"/>
        <v>0</v>
      </c>
      <c r="K48" s="56"/>
      <c r="L48" s="56"/>
      <c r="M48" s="56"/>
      <c r="N48" s="73">
        <f t="shared" si="2"/>
        <v>0</v>
      </c>
      <c r="O48" s="75" t="str">
        <f t="shared" si="3"/>
        <v>OK</v>
      </c>
      <c r="P48" s="78"/>
      <c r="Q48" s="69"/>
      <c r="R48" s="78"/>
      <c r="S48" s="69"/>
      <c r="T48" s="69"/>
      <c r="U48" s="69"/>
      <c r="V48" s="69"/>
      <c r="W48" s="69"/>
      <c r="X48" s="69"/>
      <c r="Y48" s="64"/>
    </row>
    <row r="50" spans="1:5" ht="41.25" customHeight="1" x14ac:dyDescent="0.2">
      <c r="A50" s="50" t="s">
        <v>67</v>
      </c>
      <c r="B50" s="51"/>
      <c r="C50" s="51"/>
      <c r="D50" s="51"/>
      <c r="E50" s="52"/>
    </row>
    <row r="51" spans="1:5" ht="41.25" customHeight="1" x14ac:dyDescent="0.2">
      <c r="A51" s="53" t="s">
        <v>66</v>
      </c>
      <c r="B51" s="53"/>
      <c r="C51" s="53"/>
      <c r="D51" s="53"/>
      <c r="E51" s="53"/>
    </row>
  </sheetData>
  <mergeCells count="37">
    <mergeCell ref="X1:X2"/>
    <mergeCell ref="V1:V2"/>
    <mergeCell ref="T1:T2"/>
    <mergeCell ref="U1:U2"/>
    <mergeCell ref="A2:E2"/>
    <mergeCell ref="A1:B1"/>
    <mergeCell ref="C1:E1"/>
    <mergeCell ref="F1:O1"/>
    <mergeCell ref="R1:R2"/>
    <mergeCell ref="S1:S2"/>
    <mergeCell ref="P1:P2"/>
    <mergeCell ref="Q1:Q2"/>
    <mergeCell ref="Y4:Y48"/>
    <mergeCell ref="F2:O2"/>
    <mergeCell ref="T4:T48"/>
    <mergeCell ref="U4:U48"/>
    <mergeCell ref="V4:V48"/>
    <mergeCell ref="W4:W48"/>
    <mergeCell ref="X4:X48"/>
    <mergeCell ref="F4:F48"/>
    <mergeCell ref="N4:N48"/>
    <mergeCell ref="O4:O48"/>
    <mergeCell ref="P4:P48"/>
    <mergeCell ref="Q4:Q48"/>
    <mergeCell ref="R4:R48"/>
    <mergeCell ref="S4:S48"/>
    <mergeCell ref="Y1:Y2"/>
    <mergeCell ref="W1:W2"/>
    <mergeCell ref="A50:E50"/>
    <mergeCell ref="A51:E51"/>
    <mergeCell ref="M4:M48"/>
    <mergeCell ref="L4:L48"/>
    <mergeCell ref="K4:K48"/>
    <mergeCell ref="J4:J48"/>
    <mergeCell ref="I4:I48"/>
    <mergeCell ref="H4:H48"/>
    <mergeCell ref="G4:G48"/>
  </mergeCells>
  <phoneticPr fontId="10" type="noConversion"/>
  <conditionalFormatting sqref="N4:N48">
    <cfRule type="cellIs" dxfId="40" priority="1" operator="lessThan">
      <formula>0</formula>
    </cfRule>
  </conditionalFormatting>
  <conditionalFormatting sqref="P4:Y4">
    <cfRule type="cellIs" dxfId="39" priority="2" stopIfTrue="1" operator="greaterThan">
      <formula>0</formula>
    </cfRule>
    <cfRule type="cellIs" dxfId="38" priority="3" stopIfTrue="1" operator="greaterThan">
      <formula>0</formula>
    </cfRule>
    <cfRule type="cellIs" dxfId="37" priority="4" stopIfTrue="1" operator="greaterThan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DA4D67-BE96-4514-8595-1EF8EE875368}">
  <dimension ref="A1:Y51"/>
  <sheetViews>
    <sheetView topLeftCell="A22" zoomScaleNormal="100" workbookViewId="0">
      <selection activeCell="A26" sqref="A26:E35"/>
    </sheetView>
  </sheetViews>
  <sheetFormatPr defaultColWidth="9.7109375" defaultRowHeight="41.25" customHeight="1" x14ac:dyDescent="0.2"/>
  <cols>
    <col min="1" max="1" width="5.7109375" style="22" customWidth="1"/>
    <col min="2" max="2" width="17.28515625" style="23" customWidth="1"/>
    <col min="3" max="3" width="18.28515625" style="24" customWidth="1"/>
    <col min="4" max="4" width="26" style="25" customWidth="1"/>
    <col min="5" max="5" width="9.85546875" style="25" customWidth="1"/>
    <col min="6" max="6" width="15" style="26" bestFit="1" customWidth="1"/>
    <col min="7" max="13" width="15" style="26" customWidth="1"/>
    <col min="14" max="14" width="15" style="27" bestFit="1" customWidth="1"/>
    <col min="15" max="15" width="12.5703125" style="28" customWidth="1"/>
    <col min="16" max="17" width="15" style="29" customWidth="1"/>
    <col min="18" max="18" width="16.140625" style="29" customWidth="1"/>
    <col min="19" max="19" width="16.42578125" style="29" customWidth="1"/>
    <col min="20" max="25" width="15" style="29" customWidth="1"/>
    <col min="26" max="16384" width="9.7109375" style="18"/>
  </cols>
  <sheetData>
    <row r="1" spans="1:25" ht="41.25" customHeight="1" x14ac:dyDescent="0.2">
      <c r="A1" s="84" t="s">
        <v>69</v>
      </c>
      <c r="B1" s="85"/>
      <c r="C1" s="86" t="s">
        <v>62</v>
      </c>
      <c r="D1" s="87"/>
      <c r="E1" s="87"/>
      <c r="F1" s="88" t="s">
        <v>80</v>
      </c>
      <c r="G1" s="89"/>
      <c r="H1" s="89"/>
      <c r="I1" s="89"/>
      <c r="J1" s="89"/>
      <c r="K1" s="89"/>
      <c r="L1" s="89"/>
      <c r="M1" s="89"/>
      <c r="N1" s="89"/>
      <c r="O1" s="90"/>
      <c r="P1" s="79" t="s">
        <v>63</v>
      </c>
      <c r="Q1" s="79" t="s">
        <v>63</v>
      </c>
      <c r="R1" s="79" t="s">
        <v>63</v>
      </c>
      <c r="S1" s="79" t="s">
        <v>63</v>
      </c>
      <c r="T1" s="79" t="s">
        <v>63</v>
      </c>
      <c r="U1" s="79" t="s">
        <v>63</v>
      </c>
      <c r="V1" s="79" t="s">
        <v>63</v>
      </c>
      <c r="W1" s="79" t="s">
        <v>58</v>
      </c>
      <c r="X1" s="79" t="s">
        <v>58</v>
      </c>
      <c r="Y1" s="79" t="s">
        <v>58</v>
      </c>
    </row>
    <row r="2" spans="1:25" ht="27.75" customHeight="1" x14ac:dyDescent="0.2">
      <c r="A2" s="81" t="s">
        <v>97</v>
      </c>
      <c r="B2" s="82"/>
      <c r="C2" s="82"/>
      <c r="D2" s="82"/>
      <c r="E2" s="83"/>
      <c r="F2" s="65" t="s">
        <v>89</v>
      </c>
      <c r="G2" s="66"/>
      <c r="H2" s="66"/>
      <c r="I2" s="66"/>
      <c r="J2" s="66"/>
      <c r="K2" s="66"/>
      <c r="L2" s="66"/>
      <c r="M2" s="66"/>
      <c r="N2" s="66"/>
      <c r="O2" s="67"/>
      <c r="P2" s="80"/>
      <c r="Q2" s="80"/>
      <c r="R2" s="80"/>
      <c r="S2" s="80"/>
      <c r="T2" s="80"/>
      <c r="U2" s="80"/>
      <c r="V2" s="80"/>
      <c r="W2" s="80"/>
      <c r="X2" s="80"/>
      <c r="Y2" s="80"/>
    </row>
    <row r="3" spans="1:25" s="21" customFormat="1" ht="41.25" customHeight="1" thickBot="1" x14ac:dyDescent="0.25">
      <c r="A3" s="19" t="s">
        <v>24</v>
      </c>
      <c r="B3" s="19" t="s">
        <v>64</v>
      </c>
      <c r="C3" s="19" t="s">
        <v>65</v>
      </c>
      <c r="D3" s="19" t="s">
        <v>25</v>
      </c>
      <c r="E3" s="19" t="s">
        <v>70</v>
      </c>
      <c r="F3" s="32" t="s">
        <v>68</v>
      </c>
      <c r="G3" s="32" t="s">
        <v>81</v>
      </c>
      <c r="H3" s="32" t="s">
        <v>82</v>
      </c>
      <c r="I3" s="32" t="s">
        <v>83</v>
      </c>
      <c r="J3" s="32" t="s">
        <v>84</v>
      </c>
      <c r="K3" s="32" t="s">
        <v>85</v>
      </c>
      <c r="L3" s="32" t="s">
        <v>86</v>
      </c>
      <c r="M3" s="32" t="s">
        <v>87</v>
      </c>
      <c r="N3" s="33" t="s">
        <v>0</v>
      </c>
      <c r="O3" s="34" t="s">
        <v>1</v>
      </c>
      <c r="P3" s="20" t="s">
        <v>23</v>
      </c>
      <c r="Q3" s="20" t="s">
        <v>23</v>
      </c>
      <c r="R3" s="20" t="s">
        <v>23</v>
      </c>
      <c r="S3" s="20" t="s">
        <v>23</v>
      </c>
      <c r="T3" s="20" t="s">
        <v>23</v>
      </c>
      <c r="U3" s="20" t="s">
        <v>23</v>
      </c>
      <c r="V3" s="20" t="s">
        <v>23</v>
      </c>
      <c r="W3" s="20" t="s">
        <v>23</v>
      </c>
      <c r="X3" s="20" t="s">
        <v>23</v>
      </c>
      <c r="Y3" s="20" t="s">
        <v>23</v>
      </c>
    </row>
    <row r="4" spans="1:25" ht="41.25" customHeight="1" x14ac:dyDescent="0.2">
      <c r="A4" s="6">
        <v>1</v>
      </c>
      <c r="B4" s="7" t="s">
        <v>71</v>
      </c>
      <c r="C4" s="7" t="s">
        <v>3</v>
      </c>
      <c r="D4" s="7" t="s">
        <v>26</v>
      </c>
      <c r="E4" s="15">
        <v>0.45</v>
      </c>
      <c r="F4" s="70">
        <v>65000</v>
      </c>
      <c r="G4" s="60">
        <f t="shared" ref="G4:G48" si="0">IF(SUM(P4:AG4)&gt;F4+I4,F4+I4,SUM(P4:AG4))</f>
        <v>0</v>
      </c>
      <c r="H4" s="60">
        <f t="shared" ref="H4:H48" si="1">(SUM(P4:AG4))</f>
        <v>0</v>
      </c>
      <c r="I4" s="54"/>
      <c r="J4" s="57">
        <f t="shared" ref="J4:J48" si="2">ROUND(IF(F4*0.25-0.5&lt;0,0,F4*0.25-0.5),0)-M4-K4</f>
        <v>16250</v>
      </c>
      <c r="K4" s="54"/>
      <c r="L4" s="54"/>
      <c r="M4" s="54"/>
      <c r="N4" s="72">
        <f t="shared" ref="N4:N48" si="3">F4-SUM(P4:AC4)+I4</f>
        <v>65000</v>
      </c>
      <c r="O4" s="74" t="str">
        <f t="shared" ref="O4:O48" si="4">IF(N4&lt;0,"ATENÇÃO","OK")</f>
        <v>OK</v>
      </c>
      <c r="P4" s="76"/>
      <c r="Q4" s="68"/>
      <c r="R4" s="76"/>
      <c r="S4" s="68"/>
      <c r="T4" s="68"/>
      <c r="U4" s="68"/>
      <c r="V4" s="68"/>
      <c r="W4" s="68"/>
      <c r="X4" s="68"/>
      <c r="Y4" s="63"/>
    </row>
    <row r="5" spans="1:25" ht="41.25" customHeight="1" x14ac:dyDescent="0.2">
      <c r="A5" s="8">
        <v>2</v>
      </c>
      <c r="B5" s="10" t="s">
        <v>71</v>
      </c>
      <c r="C5" s="10" t="s">
        <v>4</v>
      </c>
      <c r="D5" s="10" t="s">
        <v>27</v>
      </c>
      <c r="E5" s="17">
        <v>0.45</v>
      </c>
      <c r="F5" s="71"/>
      <c r="G5" s="61">
        <f t="shared" si="0"/>
        <v>0</v>
      </c>
      <c r="H5" s="61">
        <f t="shared" si="1"/>
        <v>0</v>
      </c>
      <c r="I5" s="55"/>
      <c r="J5" s="58">
        <f t="shared" si="2"/>
        <v>0</v>
      </c>
      <c r="K5" s="55"/>
      <c r="L5" s="55"/>
      <c r="M5" s="55"/>
      <c r="N5" s="73">
        <f t="shared" si="3"/>
        <v>0</v>
      </c>
      <c r="O5" s="75" t="str">
        <f t="shared" si="4"/>
        <v>OK</v>
      </c>
      <c r="P5" s="77"/>
      <c r="Q5" s="69"/>
      <c r="R5" s="77"/>
      <c r="S5" s="69"/>
      <c r="T5" s="69"/>
      <c r="U5" s="69"/>
      <c r="V5" s="69"/>
      <c r="W5" s="69"/>
      <c r="X5" s="69"/>
      <c r="Y5" s="64"/>
    </row>
    <row r="6" spans="1:25" ht="41.25" customHeight="1" x14ac:dyDescent="0.2">
      <c r="A6" s="8">
        <v>3</v>
      </c>
      <c r="B6" s="10" t="s">
        <v>71</v>
      </c>
      <c r="C6" s="10" t="s">
        <v>5</v>
      </c>
      <c r="D6" s="10" t="s">
        <v>31</v>
      </c>
      <c r="E6" s="17">
        <v>0.45</v>
      </c>
      <c r="F6" s="71"/>
      <c r="G6" s="61">
        <f t="shared" si="0"/>
        <v>0</v>
      </c>
      <c r="H6" s="61">
        <f t="shared" si="1"/>
        <v>0</v>
      </c>
      <c r="I6" s="55"/>
      <c r="J6" s="58">
        <f t="shared" si="2"/>
        <v>0</v>
      </c>
      <c r="K6" s="55"/>
      <c r="L6" s="55"/>
      <c r="M6" s="55"/>
      <c r="N6" s="73">
        <f t="shared" si="3"/>
        <v>0</v>
      </c>
      <c r="O6" s="75" t="str">
        <f t="shared" si="4"/>
        <v>OK</v>
      </c>
      <c r="P6" s="77"/>
      <c r="Q6" s="69"/>
      <c r="R6" s="77"/>
      <c r="S6" s="69"/>
      <c r="T6" s="69"/>
      <c r="U6" s="69"/>
      <c r="V6" s="69"/>
      <c r="W6" s="69"/>
      <c r="X6" s="69"/>
      <c r="Y6" s="64"/>
    </row>
    <row r="7" spans="1:25" ht="41.25" customHeight="1" x14ac:dyDescent="0.2">
      <c r="A7" s="8">
        <v>4</v>
      </c>
      <c r="B7" s="10" t="s">
        <v>72</v>
      </c>
      <c r="C7" s="10" t="s">
        <v>6</v>
      </c>
      <c r="D7" s="10" t="s">
        <v>57</v>
      </c>
      <c r="E7" s="17">
        <v>0.3</v>
      </c>
      <c r="F7" s="71"/>
      <c r="G7" s="61">
        <f t="shared" si="0"/>
        <v>0</v>
      </c>
      <c r="H7" s="61">
        <f t="shared" si="1"/>
        <v>0</v>
      </c>
      <c r="I7" s="55"/>
      <c r="J7" s="58">
        <f t="shared" si="2"/>
        <v>0</v>
      </c>
      <c r="K7" s="55"/>
      <c r="L7" s="55"/>
      <c r="M7" s="55"/>
      <c r="N7" s="73">
        <f t="shared" si="3"/>
        <v>0</v>
      </c>
      <c r="O7" s="75" t="str">
        <f t="shared" si="4"/>
        <v>OK</v>
      </c>
      <c r="P7" s="77"/>
      <c r="Q7" s="69"/>
      <c r="R7" s="77"/>
      <c r="S7" s="69"/>
      <c r="T7" s="69"/>
      <c r="U7" s="69"/>
      <c r="V7" s="69"/>
      <c r="W7" s="69"/>
      <c r="X7" s="69"/>
      <c r="Y7" s="64"/>
    </row>
    <row r="8" spans="1:25" ht="41.25" customHeight="1" x14ac:dyDescent="0.2">
      <c r="A8" s="8">
        <v>5</v>
      </c>
      <c r="B8" s="5" t="s">
        <v>71</v>
      </c>
      <c r="C8" s="5" t="s">
        <v>7</v>
      </c>
      <c r="D8" s="5" t="s">
        <v>32</v>
      </c>
      <c r="E8" s="17">
        <v>0.45</v>
      </c>
      <c r="F8" s="71"/>
      <c r="G8" s="61">
        <f t="shared" si="0"/>
        <v>0</v>
      </c>
      <c r="H8" s="61">
        <f t="shared" si="1"/>
        <v>0</v>
      </c>
      <c r="I8" s="55"/>
      <c r="J8" s="58">
        <f t="shared" si="2"/>
        <v>0</v>
      </c>
      <c r="K8" s="55"/>
      <c r="L8" s="55"/>
      <c r="M8" s="55"/>
      <c r="N8" s="73">
        <f t="shared" si="3"/>
        <v>0</v>
      </c>
      <c r="O8" s="75" t="str">
        <f t="shared" si="4"/>
        <v>OK</v>
      </c>
      <c r="P8" s="77"/>
      <c r="Q8" s="69"/>
      <c r="R8" s="77"/>
      <c r="S8" s="69"/>
      <c r="T8" s="69"/>
      <c r="U8" s="69"/>
      <c r="V8" s="69"/>
      <c r="W8" s="69"/>
      <c r="X8" s="69"/>
      <c r="Y8" s="64"/>
    </row>
    <row r="9" spans="1:25" ht="41.25" customHeight="1" x14ac:dyDescent="0.2">
      <c r="A9" s="8">
        <v>6</v>
      </c>
      <c r="B9" s="5" t="s">
        <v>71</v>
      </c>
      <c r="C9" s="5" t="s">
        <v>8</v>
      </c>
      <c r="D9" s="5" t="s">
        <v>33</v>
      </c>
      <c r="E9" s="17">
        <v>0.45</v>
      </c>
      <c r="F9" s="71"/>
      <c r="G9" s="61">
        <f t="shared" si="0"/>
        <v>0</v>
      </c>
      <c r="H9" s="61">
        <f t="shared" si="1"/>
        <v>0</v>
      </c>
      <c r="I9" s="55"/>
      <c r="J9" s="58">
        <f t="shared" si="2"/>
        <v>0</v>
      </c>
      <c r="K9" s="55"/>
      <c r="L9" s="55"/>
      <c r="M9" s="55"/>
      <c r="N9" s="73">
        <f t="shared" si="3"/>
        <v>0</v>
      </c>
      <c r="O9" s="75" t="str">
        <f t="shared" si="4"/>
        <v>OK</v>
      </c>
      <c r="P9" s="77"/>
      <c r="Q9" s="69"/>
      <c r="R9" s="77"/>
      <c r="S9" s="69"/>
      <c r="T9" s="69"/>
      <c r="U9" s="69"/>
      <c r="V9" s="69"/>
      <c r="W9" s="69"/>
      <c r="X9" s="69"/>
      <c r="Y9" s="64"/>
    </row>
    <row r="10" spans="1:25" ht="41.25" customHeight="1" x14ac:dyDescent="0.2">
      <c r="A10" s="8">
        <v>7</v>
      </c>
      <c r="B10" s="5" t="s">
        <v>71</v>
      </c>
      <c r="C10" s="5" t="s">
        <v>9</v>
      </c>
      <c r="D10" s="5" t="s">
        <v>28</v>
      </c>
      <c r="E10" s="17">
        <v>0.45</v>
      </c>
      <c r="F10" s="71"/>
      <c r="G10" s="61">
        <f t="shared" si="0"/>
        <v>0</v>
      </c>
      <c r="H10" s="61">
        <f t="shared" si="1"/>
        <v>0</v>
      </c>
      <c r="I10" s="55"/>
      <c r="J10" s="58">
        <f t="shared" si="2"/>
        <v>0</v>
      </c>
      <c r="K10" s="55"/>
      <c r="L10" s="55"/>
      <c r="M10" s="55"/>
      <c r="N10" s="73">
        <f t="shared" si="3"/>
        <v>0</v>
      </c>
      <c r="O10" s="75" t="str">
        <f t="shared" si="4"/>
        <v>OK</v>
      </c>
      <c r="P10" s="77"/>
      <c r="Q10" s="69"/>
      <c r="R10" s="77"/>
      <c r="S10" s="69"/>
      <c r="T10" s="69"/>
      <c r="U10" s="69"/>
      <c r="V10" s="69"/>
      <c r="W10" s="69"/>
      <c r="X10" s="69"/>
      <c r="Y10" s="64"/>
    </row>
    <row r="11" spans="1:25" ht="41.25" customHeight="1" x14ac:dyDescent="0.2">
      <c r="A11" s="8">
        <v>8</v>
      </c>
      <c r="B11" s="5" t="s">
        <v>71</v>
      </c>
      <c r="C11" s="5" t="s">
        <v>10</v>
      </c>
      <c r="D11" s="5" t="s">
        <v>29</v>
      </c>
      <c r="E11" s="17">
        <v>0.45</v>
      </c>
      <c r="F11" s="71"/>
      <c r="G11" s="61">
        <f t="shared" si="0"/>
        <v>0</v>
      </c>
      <c r="H11" s="61">
        <f t="shared" si="1"/>
        <v>0</v>
      </c>
      <c r="I11" s="55"/>
      <c r="J11" s="58">
        <f t="shared" si="2"/>
        <v>0</v>
      </c>
      <c r="K11" s="55"/>
      <c r="L11" s="55"/>
      <c r="M11" s="55"/>
      <c r="N11" s="73">
        <f t="shared" si="3"/>
        <v>0</v>
      </c>
      <c r="O11" s="75" t="str">
        <f t="shared" si="4"/>
        <v>OK</v>
      </c>
      <c r="P11" s="77"/>
      <c r="Q11" s="69"/>
      <c r="R11" s="77"/>
      <c r="S11" s="69"/>
      <c r="T11" s="69"/>
      <c r="U11" s="69"/>
      <c r="V11" s="69"/>
      <c r="W11" s="69"/>
      <c r="X11" s="69"/>
      <c r="Y11" s="64"/>
    </row>
    <row r="12" spans="1:25" ht="41.25" customHeight="1" x14ac:dyDescent="0.2">
      <c r="A12" s="8">
        <v>9</v>
      </c>
      <c r="B12" s="5" t="s">
        <v>71</v>
      </c>
      <c r="C12" s="5" t="s">
        <v>11</v>
      </c>
      <c r="D12" s="5" t="s">
        <v>34</v>
      </c>
      <c r="E12" s="17">
        <v>0.45</v>
      </c>
      <c r="F12" s="71"/>
      <c r="G12" s="61">
        <f t="shared" si="0"/>
        <v>0</v>
      </c>
      <c r="H12" s="61">
        <f t="shared" si="1"/>
        <v>0</v>
      </c>
      <c r="I12" s="55"/>
      <c r="J12" s="58">
        <f t="shared" si="2"/>
        <v>0</v>
      </c>
      <c r="K12" s="55"/>
      <c r="L12" s="55"/>
      <c r="M12" s="55"/>
      <c r="N12" s="73">
        <f t="shared" si="3"/>
        <v>0</v>
      </c>
      <c r="O12" s="75" t="str">
        <f t="shared" si="4"/>
        <v>OK</v>
      </c>
      <c r="P12" s="77"/>
      <c r="Q12" s="69"/>
      <c r="R12" s="77"/>
      <c r="S12" s="69"/>
      <c r="T12" s="69"/>
      <c r="U12" s="69"/>
      <c r="V12" s="69"/>
      <c r="W12" s="69"/>
      <c r="X12" s="69"/>
      <c r="Y12" s="64"/>
    </row>
    <row r="13" spans="1:25" ht="41.25" customHeight="1" x14ac:dyDescent="0.2">
      <c r="A13" s="8">
        <v>10</v>
      </c>
      <c r="B13" s="10" t="s">
        <v>71</v>
      </c>
      <c r="C13" s="10" t="s">
        <v>12</v>
      </c>
      <c r="D13" s="10" t="s">
        <v>59</v>
      </c>
      <c r="E13" s="17">
        <v>0.45</v>
      </c>
      <c r="F13" s="71"/>
      <c r="G13" s="61">
        <f t="shared" si="0"/>
        <v>0</v>
      </c>
      <c r="H13" s="61">
        <f t="shared" si="1"/>
        <v>0</v>
      </c>
      <c r="I13" s="55"/>
      <c r="J13" s="58">
        <f t="shared" si="2"/>
        <v>0</v>
      </c>
      <c r="K13" s="55"/>
      <c r="L13" s="55"/>
      <c r="M13" s="55"/>
      <c r="N13" s="73">
        <f t="shared" si="3"/>
        <v>0</v>
      </c>
      <c r="O13" s="75" t="str">
        <f t="shared" si="4"/>
        <v>OK</v>
      </c>
      <c r="P13" s="77"/>
      <c r="Q13" s="69"/>
      <c r="R13" s="77"/>
      <c r="S13" s="69"/>
      <c r="T13" s="69"/>
      <c r="U13" s="69"/>
      <c r="V13" s="69"/>
      <c r="W13" s="69"/>
      <c r="X13" s="69"/>
      <c r="Y13" s="64"/>
    </row>
    <row r="14" spans="1:25" ht="41.25" customHeight="1" x14ac:dyDescent="0.2">
      <c r="A14" s="4">
        <v>11</v>
      </c>
      <c r="B14" s="1" t="s">
        <v>73</v>
      </c>
      <c r="C14" s="2" t="s">
        <v>13</v>
      </c>
      <c r="D14" s="3" t="s">
        <v>35</v>
      </c>
      <c r="E14" s="16">
        <v>0.05</v>
      </c>
      <c r="F14" s="71"/>
      <c r="G14" s="61">
        <f t="shared" si="0"/>
        <v>0</v>
      </c>
      <c r="H14" s="61">
        <f t="shared" si="1"/>
        <v>0</v>
      </c>
      <c r="I14" s="55"/>
      <c r="J14" s="58">
        <f t="shared" si="2"/>
        <v>0</v>
      </c>
      <c r="K14" s="55"/>
      <c r="L14" s="55"/>
      <c r="M14" s="55"/>
      <c r="N14" s="73">
        <f t="shared" si="3"/>
        <v>0</v>
      </c>
      <c r="O14" s="75" t="str">
        <f t="shared" si="4"/>
        <v>OK</v>
      </c>
      <c r="P14" s="77"/>
      <c r="Q14" s="69"/>
      <c r="R14" s="77"/>
      <c r="S14" s="69"/>
      <c r="T14" s="69"/>
      <c r="U14" s="69"/>
      <c r="V14" s="69"/>
      <c r="W14" s="69"/>
      <c r="X14" s="69"/>
      <c r="Y14" s="64"/>
    </row>
    <row r="15" spans="1:25" ht="41.25" customHeight="1" x14ac:dyDescent="0.2">
      <c r="A15" s="9">
        <v>12</v>
      </c>
      <c r="B15" s="9" t="s">
        <v>73</v>
      </c>
      <c r="C15" s="10" t="s">
        <v>36</v>
      </c>
      <c r="D15" s="11"/>
      <c r="E15" s="14">
        <v>0.05</v>
      </c>
      <c r="F15" s="71"/>
      <c r="G15" s="61">
        <f t="shared" si="0"/>
        <v>0</v>
      </c>
      <c r="H15" s="61">
        <f t="shared" si="1"/>
        <v>0</v>
      </c>
      <c r="I15" s="55"/>
      <c r="J15" s="58">
        <f t="shared" si="2"/>
        <v>0</v>
      </c>
      <c r="K15" s="55"/>
      <c r="L15" s="55"/>
      <c r="M15" s="55"/>
      <c r="N15" s="73">
        <f t="shared" si="3"/>
        <v>0</v>
      </c>
      <c r="O15" s="75" t="str">
        <f t="shared" si="4"/>
        <v>OK</v>
      </c>
      <c r="P15" s="77"/>
      <c r="Q15" s="69"/>
      <c r="R15" s="77"/>
      <c r="S15" s="69"/>
      <c r="T15" s="69"/>
      <c r="U15" s="69"/>
      <c r="V15" s="69"/>
      <c r="W15" s="69"/>
      <c r="X15" s="69"/>
      <c r="Y15" s="64"/>
    </row>
    <row r="16" spans="1:25" ht="41.25" customHeight="1" x14ac:dyDescent="0.2">
      <c r="A16" s="4">
        <v>13</v>
      </c>
      <c r="B16" s="5" t="s">
        <v>73</v>
      </c>
      <c r="C16" s="5" t="s">
        <v>37</v>
      </c>
      <c r="D16" s="5" t="s">
        <v>26</v>
      </c>
      <c r="E16" s="14">
        <v>0.03</v>
      </c>
      <c r="F16" s="71"/>
      <c r="G16" s="61">
        <f t="shared" si="0"/>
        <v>0</v>
      </c>
      <c r="H16" s="61">
        <f t="shared" si="1"/>
        <v>0</v>
      </c>
      <c r="I16" s="55"/>
      <c r="J16" s="58">
        <f t="shared" si="2"/>
        <v>0</v>
      </c>
      <c r="K16" s="55"/>
      <c r="L16" s="55"/>
      <c r="M16" s="55"/>
      <c r="N16" s="73">
        <f t="shared" si="3"/>
        <v>0</v>
      </c>
      <c r="O16" s="75" t="str">
        <f t="shared" si="4"/>
        <v>OK</v>
      </c>
      <c r="P16" s="77"/>
      <c r="Q16" s="69"/>
      <c r="R16" s="77"/>
      <c r="S16" s="69"/>
      <c r="T16" s="69"/>
      <c r="U16" s="69"/>
      <c r="V16" s="69"/>
      <c r="W16" s="69"/>
      <c r="X16" s="69"/>
      <c r="Y16" s="64"/>
    </row>
    <row r="17" spans="1:25" ht="41.25" customHeight="1" x14ac:dyDescent="0.2">
      <c r="A17" s="9">
        <v>14</v>
      </c>
      <c r="B17" s="5" t="s">
        <v>73</v>
      </c>
      <c r="C17" s="5" t="s">
        <v>38</v>
      </c>
      <c r="D17" s="5" t="s">
        <v>27</v>
      </c>
      <c r="E17" s="14">
        <v>0.03</v>
      </c>
      <c r="F17" s="71"/>
      <c r="G17" s="61">
        <f t="shared" si="0"/>
        <v>0</v>
      </c>
      <c r="H17" s="61">
        <f t="shared" si="1"/>
        <v>0</v>
      </c>
      <c r="I17" s="55"/>
      <c r="J17" s="58">
        <f t="shared" si="2"/>
        <v>0</v>
      </c>
      <c r="K17" s="55"/>
      <c r="L17" s="55"/>
      <c r="M17" s="55"/>
      <c r="N17" s="73">
        <f t="shared" si="3"/>
        <v>0</v>
      </c>
      <c r="O17" s="75" t="str">
        <f t="shared" si="4"/>
        <v>OK</v>
      </c>
      <c r="P17" s="77"/>
      <c r="Q17" s="69"/>
      <c r="R17" s="77"/>
      <c r="S17" s="69"/>
      <c r="T17" s="69"/>
      <c r="U17" s="69"/>
      <c r="V17" s="69"/>
      <c r="W17" s="69"/>
      <c r="X17" s="69"/>
      <c r="Y17" s="64"/>
    </row>
    <row r="18" spans="1:25" ht="41.25" customHeight="1" x14ac:dyDescent="0.2">
      <c r="A18" s="4">
        <v>15</v>
      </c>
      <c r="B18" s="5" t="s">
        <v>73</v>
      </c>
      <c r="C18" s="5" t="s">
        <v>39</v>
      </c>
      <c r="D18" s="5" t="s">
        <v>31</v>
      </c>
      <c r="E18" s="14">
        <v>0.03</v>
      </c>
      <c r="F18" s="71"/>
      <c r="G18" s="61">
        <f t="shared" si="0"/>
        <v>0</v>
      </c>
      <c r="H18" s="61">
        <f t="shared" si="1"/>
        <v>0</v>
      </c>
      <c r="I18" s="55"/>
      <c r="J18" s="58">
        <f t="shared" si="2"/>
        <v>0</v>
      </c>
      <c r="K18" s="55"/>
      <c r="L18" s="55"/>
      <c r="M18" s="55"/>
      <c r="N18" s="73">
        <f t="shared" si="3"/>
        <v>0</v>
      </c>
      <c r="O18" s="75" t="str">
        <f t="shared" si="4"/>
        <v>OK</v>
      </c>
      <c r="P18" s="77"/>
      <c r="Q18" s="69"/>
      <c r="R18" s="77"/>
      <c r="S18" s="69"/>
      <c r="T18" s="69"/>
      <c r="U18" s="69"/>
      <c r="V18" s="69"/>
      <c r="W18" s="69"/>
      <c r="X18" s="69"/>
      <c r="Y18" s="64"/>
    </row>
    <row r="19" spans="1:25" ht="41.25" customHeight="1" x14ac:dyDescent="0.2">
      <c r="A19" s="9">
        <v>16</v>
      </c>
      <c r="B19" s="9" t="s">
        <v>73</v>
      </c>
      <c r="C19" s="10" t="s">
        <v>40</v>
      </c>
      <c r="D19" s="11" t="s">
        <v>57</v>
      </c>
      <c r="E19" s="14">
        <v>0.03</v>
      </c>
      <c r="F19" s="71"/>
      <c r="G19" s="61">
        <f t="shared" si="0"/>
        <v>0</v>
      </c>
      <c r="H19" s="61">
        <f t="shared" si="1"/>
        <v>0</v>
      </c>
      <c r="I19" s="55"/>
      <c r="J19" s="58">
        <f t="shared" si="2"/>
        <v>0</v>
      </c>
      <c r="K19" s="55"/>
      <c r="L19" s="55"/>
      <c r="M19" s="55"/>
      <c r="N19" s="73">
        <f t="shared" si="3"/>
        <v>0</v>
      </c>
      <c r="O19" s="75" t="str">
        <f t="shared" si="4"/>
        <v>OK</v>
      </c>
      <c r="P19" s="77"/>
      <c r="Q19" s="69"/>
      <c r="R19" s="77"/>
      <c r="S19" s="69"/>
      <c r="T19" s="69"/>
      <c r="U19" s="69"/>
      <c r="V19" s="69"/>
      <c r="W19" s="69"/>
      <c r="X19" s="69"/>
      <c r="Y19" s="64"/>
    </row>
    <row r="20" spans="1:25" ht="41.25" customHeight="1" x14ac:dyDescent="0.2">
      <c r="A20" s="4">
        <v>17</v>
      </c>
      <c r="B20" s="9" t="s">
        <v>73</v>
      </c>
      <c r="C20" s="10" t="s">
        <v>41</v>
      </c>
      <c r="D20" s="11" t="s">
        <v>32</v>
      </c>
      <c r="E20" s="14">
        <v>0.03</v>
      </c>
      <c r="F20" s="71"/>
      <c r="G20" s="61">
        <f t="shared" si="0"/>
        <v>0</v>
      </c>
      <c r="H20" s="61">
        <f t="shared" si="1"/>
        <v>0</v>
      </c>
      <c r="I20" s="55"/>
      <c r="J20" s="58">
        <f t="shared" si="2"/>
        <v>0</v>
      </c>
      <c r="K20" s="55"/>
      <c r="L20" s="55"/>
      <c r="M20" s="55"/>
      <c r="N20" s="73">
        <f t="shared" si="3"/>
        <v>0</v>
      </c>
      <c r="O20" s="75" t="str">
        <f t="shared" si="4"/>
        <v>OK</v>
      </c>
      <c r="P20" s="77"/>
      <c r="Q20" s="69"/>
      <c r="R20" s="77"/>
      <c r="S20" s="69"/>
      <c r="T20" s="69"/>
      <c r="U20" s="69"/>
      <c r="V20" s="69"/>
      <c r="W20" s="69"/>
      <c r="X20" s="69"/>
      <c r="Y20" s="64"/>
    </row>
    <row r="21" spans="1:25" ht="41.25" customHeight="1" x14ac:dyDescent="0.2">
      <c r="A21" s="9">
        <v>18</v>
      </c>
      <c r="B21" s="9" t="s">
        <v>73</v>
      </c>
      <c r="C21" s="10" t="s">
        <v>42</v>
      </c>
      <c r="D21" s="11" t="s">
        <v>33</v>
      </c>
      <c r="E21" s="14">
        <v>0.03</v>
      </c>
      <c r="F21" s="71"/>
      <c r="G21" s="61">
        <f t="shared" si="0"/>
        <v>0</v>
      </c>
      <c r="H21" s="61">
        <f t="shared" si="1"/>
        <v>0</v>
      </c>
      <c r="I21" s="55"/>
      <c r="J21" s="58">
        <f t="shared" si="2"/>
        <v>0</v>
      </c>
      <c r="K21" s="55"/>
      <c r="L21" s="55"/>
      <c r="M21" s="55"/>
      <c r="N21" s="73">
        <f t="shared" si="3"/>
        <v>0</v>
      </c>
      <c r="O21" s="75" t="str">
        <f t="shared" si="4"/>
        <v>OK</v>
      </c>
      <c r="P21" s="77"/>
      <c r="Q21" s="69"/>
      <c r="R21" s="77"/>
      <c r="S21" s="69"/>
      <c r="T21" s="69"/>
      <c r="U21" s="69"/>
      <c r="V21" s="69"/>
      <c r="W21" s="69"/>
      <c r="X21" s="69"/>
      <c r="Y21" s="64"/>
    </row>
    <row r="22" spans="1:25" ht="41.25" customHeight="1" x14ac:dyDescent="0.2">
      <c r="A22" s="4">
        <v>19</v>
      </c>
      <c r="B22" s="9" t="s">
        <v>73</v>
      </c>
      <c r="C22" s="10" t="s">
        <v>43</v>
      </c>
      <c r="D22" s="11" t="s">
        <v>28</v>
      </c>
      <c r="E22" s="14">
        <v>0.03</v>
      </c>
      <c r="F22" s="71"/>
      <c r="G22" s="61">
        <f t="shared" si="0"/>
        <v>0</v>
      </c>
      <c r="H22" s="61">
        <f t="shared" si="1"/>
        <v>0</v>
      </c>
      <c r="I22" s="55"/>
      <c r="J22" s="58">
        <f t="shared" si="2"/>
        <v>0</v>
      </c>
      <c r="K22" s="55"/>
      <c r="L22" s="55"/>
      <c r="M22" s="55"/>
      <c r="N22" s="73">
        <f t="shared" si="3"/>
        <v>0</v>
      </c>
      <c r="O22" s="75" t="str">
        <f t="shared" si="4"/>
        <v>OK</v>
      </c>
      <c r="P22" s="77"/>
      <c r="Q22" s="69"/>
      <c r="R22" s="77"/>
      <c r="S22" s="69"/>
      <c r="T22" s="69"/>
      <c r="U22" s="69"/>
      <c r="V22" s="69"/>
      <c r="W22" s="69"/>
      <c r="X22" s="69"/>
      <c r="Y22" s="64"/>
    </row>
    <row r="23" spans="1:25" ht="41.25" customHeight="1" x14ac:dyDescent="0.2">
      <c r="A23" s="9">
        <v>20</v>
      </c>
      <c r="B23" s="9" t="s">
        <v>73</v>
      </c>
      <c r="C23" s="10" t="s">
        <v>44</v>
      </c>
      <c r="D23" s="11" t="s">
        <v>29</v>
      </c>
      <c r="E23" s="14">
        <v>0.03</v>
      </c>
      <c r="F23" s="71"/>
      <c r="G23" s="61">
        <f t="shared" si="0"/>
        <v>0</v>
      </c>
      <c r="H23" s="61">
        <f t="shared" si="1"/>
        <v>0</v>
      </c>
      <c r="I23" s="55"/>
      <c r="J23" s="58">
        <f t="shared" si="2"/>
        <v>0</v>
      </c>
      <c r="K23" s="55"/>
      <c r="L23" s="55"/>
      <c r="M23" s="55"/>
      <c r="N23" s="73">
        <f t="shared" si="3"/>
        <v>0</v>
      </c>
      <c r="O23" s="75" t="str">
        <f t="shared" si="4"/>
        <v>OK</v>
      </c>
      <c r="P23" s="77"/>
      <c r="Q23" s="69"/>
      <c r="R23" s="77"/>
      <c r="S23" s="69"/>
      <c r="T23" s="69"/>
      <c r="U23" s="69"/>
      <c r="V23" s="69"/>
      <c r="W23" s="69"/>
      <c r="X23" s="69"/>
      <c r="Y23" s="64"/>
    </row>
    <row r="24" spans="1:25" ht="41.25" customHeight="1" x14ac:dyDescent="0.2">
      <c r="A24" s="4">
        <v>21</v>
      </c>
      <c r="B24" s="9" t="s">
        <v>73</v>
      </c>
      <c r="C24" s="10" t="s">
        <v>45</v>
      </c>
      <c r="D24" s="11" t="s">
        <v>34</v>
      </c>
      <c r="E24" s="14">
        <v>0.03</v>
      </c>
      <c r="F24" s="71"/>
      <c r="G24" s="61">
        <f t="shared" si="0"/>
        <v>0</v>
      </c>
      <c r="H24" s="61">
        <f t="shared" si="1"/>
        <v>0</v>
      </c>
      <c r="I24" s="55"/>
      <c r="J24" s="58">
        <f t="shared" si="2"/>
        <v>0</v>
      </c>
      <c r="K24" s="55"/>
      <c r="L24" s="55"/>
      <c r="M24" s="55"/>
      <c r="N24" s="73">
        <f t="shared" si="3"/>
        <v>0</v>
      </c>
      <c r="O24" s="75" t="str">
        <f t="shared" si="4"/>
        <v>OK</v>
      </c>
      <c r="P24" s="77"/>
      <c r="Q24" s="69"/>
      <c r="R24" s="77"/>
      <c r="S24" s="69"/>
      <c r="T24" s="69"/>
      <c r="U24" s="69"/>
      <c r="V24" s="69"/>
      <c r="W24" s="69"/>
      <c r="X24" s="69"/>
      <c r="Y24" s="64"/>
    </row>
    <row r="25" spans="1:25" ht="41.25" customHeight="1" x14ac:dyDescent="0.2">
      <c r="A25" s="9">
        <v>22</v>
      </c>
      <c r="B25" s="9" t="s">
        <v>73</v>
      </c>
      <c r="C25" s="10" t="s">
        <v>46</v>
      </c>
      <c r="D25" s="11" t="s">
        <v>59</v>
      </c>
      <c r="E25" s="14">
        <v>0.03</v>
      </c>
      <c r="F25" s="71"/>
      <c r="G25" s="61">
        <f t="shared" si="0"/>
        <v>0</v>
      </c>
      <c r="H25" s="61">
        <f t="shared" si="1"/>
        <v>0</v>
      </c>
      <c r="I25" s="55"/>
      <c r="J25" s="58">
        <f t="shared" si="2"/>
        <v>0</v>
      </c>
      <c r="K25" s="55"/>
      <c r="L25" s="55"/>
      <c r="M25" s="55"/>
      <c r="N25" s="73">
        <f t="shared" si="3"/>
        <v>0</v>
      </c>
      <c r="O25" s="75" t="str">
        <f t="shared" si="4"/>
        <v>OK</v>
      </c>
      <c r="P25" s="77"/>
      <c r="Q25" s="69"/>
      <c r="R25" s="77"/>
      <c r="S25" s="69"/>
      <c r="T25" s="69"/>
      <c r="U25" s="69"/>
      <c r="V25" s="69"/>
      <c r="W25" s="69"/>
      <c r="X25" s="69"/>
      <c r="Y25" s="64"/>
    </row>
    <row r="26" spans="1:25" ht="41.25" customHeight="1" x14ac:dyDescent="0.2">
      <c r="A26" s="39">
        <v>23</v>
      </c>
      <c r="B26" s="40" t="s">
        <v>74</v>
      </c>
      <c r="C26" s="41" t="s">
        <v>14</v>
      </c>
      <c r="D26" s="42" t="s">
        <v>26</v>
      </c>
      <c r="E26" s="43">
        <v>0.99</v>
      </c>
      <c r="F26" s="71"/>
      <c r="G26" s="61">
        <f t="shared" si="0"/>
        <v>0</v>
      </c>
      <c r="H26" s="61">
        <f t="shared" si="1"/>
        <v>0</v>
      </c>
      <c r="I26" s="55"/>
      <c r="J26" s="58">
        <f t="shared" si="2"/>
        <v>0</v>
      </c>
      <c r="K26" s="55"/>
      <c r="L26" s="55"/>
      <c r="M26" s="55"/>
      <c r="N26" s="73">
        <f t="shared" si="3"/>
        <v>0</v>
      </c>
      <c r="O26" s="75" t="str">
        <f t="shared" si="4"/>
        <v>OK</v>
      </c>
      <c r="P26" s="77"/>
      <c r="Q26" s="69"/>
      <c r="R26" s="77"/>
      <c r="S26" s="69"/>
      <c r="T26" s="69"/>
      <c r="U26" s="69"/>
      <c r="V26" s="69"/>
      <c r="W26" s="69"/>
      <c r="X26" s="69"/>
      <c r="Y26" s="64"/>
    </row>
    <row r="27" spans="1:25" ht="41.25" customHeight="1" x14ac:dyDescent="0.2">
      <c r="A27" s="40">
        <v>24</v>
      </c>
      <c r="B27" s="40" t="s">
        <v>74</v>
      </c>
      <c r="C27" s="41" t="s">
        <v>15</v>
      </c>
      <c r="D27" s="42" t="s">
        <v>27</v>
      </c>
      <c r="E27" s="44">
        <v>0.99050000000000005</v>
      </c>
      <c r="F27" s="71"/>
      <c r="G27" s="61">
        <f t="shared" si="0"/>
        <v>0</v>
      </c>
      <c r="H27" s="61">
        <f t="shared" si="1"/>
        <v>0</v>
      </c>
      <c r="I27" s="55"/>
      <c r="J27" s="58">
        <f t="shared" si="2"/>
        <v>0</v>
      </c>
      <c r="K27" s="55"/>
      <c r="L27" s="55"/>
      <c r="M27" s="55"/>
      <c r="N27" s="73">
        <f t="shared" si="3"/>
        <v>0</v>
      </c>
      <c r="O27" s="75" t="str">
        <f t="shared" si="4"/>
        <v>OK</v>
      </c>
      <c r="P27" s="77"/>
      <c r="Q27" s="69"/>
      <c r="R27" s="77"/>
      <c r="S27" s="69"/>
      <c r="T27" s="69"/>
      <c r="U27" s="69"/>
      <c r="V27" s="69"/>
      <c r="W27" s="69"/>
      <c r="X27" s="69"/>
      <c r="Y27" s="64"/>
    </row>
    <row r="28" spans="1:25" ht="41.25" customHeight="1" x14ac:dyDescent="0.2">
      <c r="A28" s="39">
        <v>25</v>
      </c>
      <c r="B28" s="40" t="s">
        <v>74</v>
      </c>
      <c r="C28" s="41" t="s">
        <v>16</v>
      </c>
      <c r="D28" s="42" t="s">
        <v>31</v>
      </c>
      <c r="E28" s="44">
        <v>0.99050000000000005</v>
      </c>
      <c r="F28" s="71"/>
      <c r="G28" s="61">
        <f t="shared" si="0"/>
        <v>0</v>
      </c>
      <c r="H28" s="61">
        <f t="shared" si="1"/>
        <v>0</v>
      </c>
      <c r="I28" s="55"/>
      <c r="J28" s="58">
        <f t="shared" si="2"/>
        <v>0</v>
      </c>
      <c r="K28" s="55"/>
      <c r="L28" s="55"/>
      <c r="M28" s="55"/>
      <c r="N28" s="73">
        <f t="shared" si="3"/>
        <v>0</v>
      </c>
      <c r="O28" s="75" t="str">
        <f t="shared" si="4"/>
        <v>OK</v>
      </c>
      <c r="P28" s="77"/>
      <c r="Q28" s="69"/>
      <c r="R28" s="77"/>
      <c r="S28" s="69"/>
      <c r="T28" s="69"/>
      <c r="U28" s="69"/>
      <c r="V28" s="69"/>
      <c r="W28" s="69"/>
      <c r="X28" s="69"/>
      <c r="Y28" s="64"/>
    </row>
    <row r="29" spans="1:25" ht="41.25" customHeight="1" x14ac:dyDescent="0.2">
      <c r="A29" s="40">
        <v>26</v>
      </c>
      <c r="B29" s="40" t="s">
        <v>74</v>
      </c>
      <c r="C29" s="41" t="s">
        <v>17</v>
      </c>
      <c r="D29" s="42" t="s">
        <v>57</v>
      </c>
      <c r="E29" s="44">
        <v>0.99050000000000005</v>
      </c>
      <c r="F29" s="71"/>
      <c r="G29" s="61">
        <f t="shared" si="0"/>
        <v>0</v>
      </c>
      <c r="H29" s="61">
        <f t="shared" si="1"/>
        <v>0</v>
      </c>
      <c r="I29" s="55"/>
      <c r="J29" s="58">
        <f t="shared" si="2"/>
        <v>0</v>
      </c>
      <c r="K29" s="55"/>
      <c r="L29" s="55"/>
      <c r="M29" s="55"/>
      <c r="N29" s="73">
        <f t="shared" si="3"/>
        <v>0</v>
      </c>
      <c r="O29" s="75" t="str">
        <f t="shared" si="4"/>
        <v>OK</v>
      </c>
      <c r="P29" s="77"/>
      <c r="Q29" s="69"/>
      <c r="R29" s="77"/>
      <c r="S29" s="69"/>
      <c r="T29" s="69"/>
      <c r="U29" s="69"/>
      <c r="V29" s="69"/>
      <c r="W29" s="69"/>
      <c r="X29" s="69"/>
      <c r="Y29" s="64"/>
    </row>
    <row r="30" spans="1:25" ht="41.25" customHeight="1" x14ac:dyDescent="0.2">
      <c r="A30" s="45">
        <v>27</v>
      </c>
      <c r="B30" s="46" t="s">
        <v>75</v>
      </c>
      <c r="C30" s="47" t="s">
        <v>18</v>
      </c>
      <c r="D30" s="48" t="s">
        <v>32</v>
      </c>
      <c r="E30" s="49">
        <v>0.99050000000000005</v>
      </c>
      <c r="F30" s="71"/>
      <c r="G30" s="61">
        <f t="shared" si="0"/>
        <v>0</v>
      </c>
      <c r="H30" s="61">
        <f t="shared" si="1"/>
        <v>0</v>
      </c>
      <c r="I30" s="55"/>
      <c r="J30" s="58">
        <f t="shared" si="2"/>
        <v>0</v>
      </c>
      <c r="K30" s="55"/>
      <c r="L30" s="55"/>
      <c r="M30" s="55"/>
      <c r="N30" s="73">
        <f t="shared" si="3"/>
        <v>0</v>
      </c>
      <c r="O30" s="75" t="str">
        <f t="shared" si="4"/>
        <v>OK</v>
      </c>
      <c r="P30" s="77"/>
      <c r="Q30" s="69"/>
      <c r="R30" s="77"/>
      <c r="S30" s="69"/>
      <c r="T30" s="69"/>
      <c r="U30" s="69"/>
      <c r="V30" s="69"/>
      <c r="W30" s="69"/>
      <c r="X30" s="69"/>
      <c r="Y30" s="64"/>
    </row>
    <row r="31" spans="1:25" ht="41.25" customHeight="1" x14ac:dyDescent="0.2">
      <c r="A31" s="46">
        <v>28</v>
      </c>
      <c r="B31" s="46" t="s">
        <v>75</v>
      </c>
      <c r="C31" s="47" t="s">
        <v>19</v>
      </c>
      <c r="D31" s="48" t="s">
        <v>33</v>
      </c>
      <c r="E31" s="49">
        <v>0.99050000000000005</v>
      </c>
      <c r="F31" s="71"/>
      <c r="G31" s="61">
        <f t="shared" si="0"/>
        <v>0</v>
      </c>
      <c r="H31" s="61">
        <f t="shared" si="1"/>
        <v>0</v>
      </c>
      <c r="I31" s="55"/>
      <c r="J31" s="58">
        <f t="shared" si="2"/>
        <v>0</v>
      </c>
      <c r="K31" s="55"/>
      <c r="L31" s="55"/>
      <c r="M31" s="55"/>
      <c r="N31" s="73">
        <f t="shared" si="3"/>
        <v>0</v>
      </c>
      <c r="O31" s="75" t="str">
        <f t="shared" si="4"/>
        <v>OK</v>
      </c>
      <c r="P31" s="77"/>
      <c r="Q31" s="69"/>
      <c r="R31" s="77"/>
      <c r="S31" s="69"/>
      <c r="T31" s="69"/>
      <c r="U31" s="69"/>
      <c r="V31" s="69"/>
      <c r="W31" s="69"/>
      <c r="X31" s="69"/>
      <c r="Y31" s="64"/>
    </row>
    <row r="32" spans="1:25" ht="41.25" customHeight="1" x14ac:dyDescent="0.2">
      <c r="A32" s="45">
        <v>29</v>
      </c>
      <c r="B32" s="46" t="s">
        <v>75</v>
      </c>
      <c r="C32" s="47" t="s">
        <v>20</v>
      </c>
      <c r="D32" s="48" t="s">
        <v>28</v>
      </c>
      <c r="E32" s="49">
        <v>0.99050000000000005</v>
      </c>
      <c r="F32" s="71"/>
      <c r="G32" s="61">
        <f t="shared" si="0"/>
        <v>0</v>
      </c>
      <c r="H32" s="61">
        <f t="shared" si="1"/>
        <v>0</v>
      </c>
      <c r="I32" s="55"/>
      <c r="J32" s="58">
        <f t="shared" si="2"/>
        <v>0</v>
      </c>
      <c r="K32" s="55"/>
      <c r="L32" s="55"/>
      <c r="M32" s="55"/>
      <c r="N32" s="73">
        <f t="shared" si="3"/>
        <v>0</v>
      </c>
      <c r="O32" s="75" t="str">
        <f t="shared" si="4"/>
        <v>OK</v>
      </c>
      <c r="P32" s="77"/>
      <c r="Q32" s="69"/>
      <c r="R32" s="77"/>
      <c r="S32" s="69"/>
      <c r="T32" s="69"/>
      <c r="U32" s="69"/>
      <c r="V32" s="69"/>
      <c r="W32" s="69"/>
      <c r="X32" s="69"/>
      <c r="Y32" s="64"/>
    </row>
    <row r="33" spans="1:25" ht="41.25" customHeight="1" x14ac:dyDescent="0.2">
      <c r="A33" s="46">
        <v>30</v>
      </c>
      <c r="B33" s="46" t="s">
        <v>75</v>
      </c>
      <c r="C33" s="47" t="s">
        <v>21</v>
      </c>
      <c r="D33" s="48" t="s">
        <v>29</v>
      </c>
      <c r="E33" s="49">
        <v>0.99050000000000005</v>
      </c>
      <c r="F33" s="71"/>
      <c r="G33" s="61">
        <f t="shared" si="0"/>
        <v>0</v>
      </c>
      <c r="H33" s="61">
        <f t="shared" si="1"/>
        <v>0</v>
      </c>
      <c r="I33" s="55"/>
      <c r="J33" s="58">
        <f t="shared" si="2"/>
        <v>0</v>
      </c>
      <c r="K33" s="55"/>
      <c r="L33" s="55"/>
      <c r="M33" s="55"/>
      <c r="N33" s="73">
        <f t="shared" si="3"/>
        <v>0</v>
      </c>
      <c r="O33" s="75" t="str">
        <f t="shared" si="4"/>
        <v>OK</v>
      </c>
      <c r="P33" s="77"/>
      <c r="Q33" s="69"/>
      <c r="R33" s="77"/>
      <c r="S33" s="69"/>
      <c r="T33" s="69"/>
      <c r="U33" s="69"/>
      <c r="V33" s="69"/>
      <c r="W33" s="69"/>
      <c r="X33" s="69"/>
      <c r="Y33" s="64"/>
    </row>
    <row r="34" spans="1:25" ht="41.25" customHeight="1" x14ac:dyDescent="0.2">
      <c r="A34" s="39">
        <v>31</v>
      </c>
      <c r="B34" s="40" t="s">
        <v>74</v>
      </c>
      <c r="C34" s="41" t="s">
        <v>30</v>
      </c>
      <c r="D34" s="42" t="s">
        <v>34</v>
      </c>
      <c r="E34" s="44">
        <v>0.99</v>
      </c>
      <c r="F34" s="71"/>
      <c r="G34" s="61">
        <f t="shared" si="0"/>
        <v>0</v>
      </c>
      <c r="H34" s="61">
        <f t="shared" si="1"/>
        <v>0</v>
      </c>
      <c r="I34" s="55"/>
      <c r="J34" s="58">
        <f t="shared" si="2"/>
        <v>0</v>
      </c>
      <c r="K34" s="55"/>
      <c r="L34" s="55"/>
      <c r="M34" s="55"/>
      <c r="N34" s="73">
        <f t="shared" si="3"/>
        <v>0</v>
      </c>
      <c r="O34" s="75" t="str">
        <f t="shared" si="4"/>
        <v>OK</v>
      </c>
      <c r="P34" s="77"/>
      <c r="Q34" s="69"/>
      <c r="R34" s="77"/>
      <c r="S34" s="69"/>
      <c r="T34" s="69"/>
      <c r="U34" s="69"/>
      <c r="V34" s="69"/>
      <c r="W34" s="69"/>
      <c r="X34" s="69"/>
      <c r="Y34" s="64"/>
    </row>
    <row r="35" spans="1:25" ht="41.25" customHeight="1" x14ac:dyDescent="0.2">
      <c r="A35" s="40">
        <v>32</v>
      </c>
      <c r="B35" s="40" t="s">
        <v>74</v>
      </c>
      <c r="C35" s="41" t="s">
        <v>22</v>
      </c>
      <c r="D35" s="42" t="s">
        <v>59</v>
      </c>
      <c r="E35" s="44">
        <v>0.99</v>
      </c>
      <c r="F35" s="71"/>
      <c r="G35" s="61">
        <f t="shared" si="0"/>
        <v>0</v>
      </c>
      <c r="H35" s="61">
        <f t="shared" si="1"/>
        <v>0</v>
      </c>
      <c r="I35" s="55"/>
      <c r="J35" s="58">
        <f t="shared" si="2"/>
        <v>0</v>
      </c>
      <c r="K35" s="55"/>
      <c r="L35" s="55"/>
      <c r="M35" s="55"/>
      <c r="N35" s="73">
        <f t="shared" si="3"/>
        <v>0</v>
      </c>
      <c r="O35" s="75" t="str">
        <f t="shared" si="4"/>
        <v>OK</v>
      </c>
      <c r="P35" s="77"/>
      <c r="Q35" s="69"/>
      <c r="R35" s="77"/>
      <c r="S35" s="69"/>
      <c r="T35" s="69"/>
      <c r="U35" s="69"/>
      <c r="V35" s="69"/>
      <c r="W35" s="69"/>
      <c r="X35" s="69"/>
      <c r="Y35" s="64"/>
    </row>
    <row r="36" spans="1:25" ht="41.25" customHeight="1" x14ac:dyDescent="0.2">
      <c r="A36" s="4">
        <v>33</v>
      </c>
      <c r="B36" s="9" t="s">
        <v>73</v>
      </c>
      <c r="C36" s="10" t="s">
        <v>47</v>
      </c>
      <c r="D36" s="11" t="s">
        <v>26</v>
      </c>
      <c r="E36" s="17">
        <v>0.03</v>
      </c>
      <c r="F36" s="71"/>
      <c r="G36" s="61">
        <f t="shared" si="0"/>
        <v>0</v>
      </c>
      <c r="H36" s="61">
        <f t="shared" si="1"/>
        <v>0</v>
      </c>
      <c r="I36" s="55"/>
      <c r="J36" s="58">
        <f t="shared" si="2"/>
        <v>0</v>
      </c>
      <c r="K36" s="55"/>
      <c r="L36" s="55"/>
      <c r="M36" s="55"/>
      <c r="N36" s="73">
        <f t="shared" si="3"/>
        <v>0</v>
      </c>
      <c r="O36" s="75" t="str">
        <f t="shared" si="4"/>
        <v>OK</v>
      </c>
      <c r="P36" s="77"/>
      <c r="Q36" s="69"/>
      <c r="R36" s="77"/>
      <c r="S36" s="69"/>
      <c r="T36" s="69"/>
      <c r="U36" s="69"/>
      <c r="V36" s="69"/>
      <c r="W36" s="69"/>
      <c r="X36" s="69"/>
      <c r="Y36" s="64"/>
    </row>
    <row r="37" spans="1:25" ht="41.25" customHeight="1" x14ac:dyDescent="0.2">
      <c r="A37" s="9">
        <v>34</v>
      </c>
      <c r="B37" s="12" t="s">
        <v>73</v>
      </c>
      <c r="C37" s="5" t="s">
        <v>48</v>
      </c>
      <c r="D37" s="13" t="s">
        <v>27</v>
      </c>
      <c r="E37" s="14">
        <v>0.03</v>
      </c>
      <c r="F37" s="71"/>
      <c r="G37" s="61">
        <f t="shared" si="0"/>
        <v>0</v>
      </c>
      <c r="H37" s="61">
        <f t="shared" si="1"/>
        <v>0</v>
      </c>
      <c r="I37" s="55"/>
      <c r="J37" s="58">
        <f t="shared" si="2"/>
        <v>0</v>
      </c>
      <c r="K37" s="55"/>
      <c r="L37" s="55"/>
      <c r="M37" s="55"/>
      <c r="N37" s="73">
        <f t="shared" si="3"/>
        <v>0</v>
      </c>
      <c r="O37" s="75" t="str">
        <f t="shared" si="4"/>
        <v>OK</v>
      </c>
      <c r="P37" s="77"/>
      <c r="Q37" s="69"/>
      <c r="R37" s="77"/>
      <c r="S37" s="69"/>
      <c r="T37" s="69"/>
      <c r="U37" s="69"/>
      <c r="V37" s="69"/>
      <c r="W37" s="69"/>
      <c r="X37" s="69"/>
      <c r="Y37" s="64"/>
    </row>
    <row r="38" spans="1:25" ht="41.25" customHeight="1" x14ac:dyDescent="0.2">
      <c r="A38" s="4">
        <v>35</v>
      </c>
      <c r="B38" s="12" t="s">
        <v>73</v>
      </c>
      <c r="C38" s="5" t="s">
        <v>49</v>
      </c>
      <c r="D38" s="13" t="s">
        <v>31</v>
      </c>
      <c r="E38" s="14">
        <v>0.03</v>
      </c>
      <c r="F38" s="71"/>
      <c r="G38" s="61">
        <f t="shared" si="0"/>
        <v>0</v>
      </c>
      <c r="H38" s="61">
        <f t="shared" si="1"/>
        <v>0</v>
      </c>
      <c r="I38" s="55"/>
      <c r="J38" s="58">
        <f t="shared" si="2"/>
        <v>0</v>
      </c>
      <c r="K38" s="55"/>
      <c r="L38" s="55"/>
      <c r="M38" s="55"/>
      <c r="N38" s="73">
        <f t="shared" si="3"/>
        <v>0</v>
      </c>
      <c r="O38" s="75" t="str">
        <f t="shared" si="4"/>
        <v>OK</v>
      </c>
      <c r="P38" s="77"/>
      <c r="Q38" s="69"/>
      <c r="R38" s="77"/>
      <c r="S38" s="69"/>
      <c r="T38" s="69"/>
      <c r="U38" s="69"/>
      <c r="V38" s="69"/>
      <c r="W38" s="69"/>
      <c r="X38" s="69"/>
      <c r="Y38" s="64"/>
    </row>
    <row r="39" spans="1:25" ht="41.25" customHeight="1" x14ac:dyDescent="0.2">
      <c r="A39" s="9">
        <v>36</v>
      </c>
      <c r="B39" s="12" t="s">
        <v>73</v>
      </c>
      <c r="C39" s="5" t="s">
        <v>50</v>
      </c>
      <c r="D39" s="13" t="s">
        <v>57</v>
      </c>
      <c r="E39" s="14">
        <v>0.03</v>
      </c>
      <c r="F39" s="71"/>
      <c r="G39" s="61">
        <f t="shared" si="0"/>
        <v>0</v>
      </c>
      <c r="H39" s="61">
        <f t="shared" si="1"/>
        <v>0</v>
      </c>
      <c r="I39" s="55"/>
      <c r="J39" s="58">
        <f t="shared" si="2"/>
        <v>0</v>
      </c>
      <c r="K39" s="55"/>
      <c r="L39" s="55"/>
      <c r="M39" s="55"/>
      <c r="N39" s="73">
        <f t="shared" si="3"/>
        <v>0</v>
      </c>
      <c r="O39" s="75" t="str">
        <f t="shared" si="4"/>
        <v>OK</v>
      </c>
      <c r="P39" s="77"/>
      <c r="Q39" s="69"/>
      <c r="R39" s="77"/>
      <c r="S39" s="69"/>
      <c r="T39" s="69"/>
      <c r="U39" s="69"/>
      <c r="V39" s="69"/>
      <c r="W39" s="69"/>
      <c r="X39" s="69"/>
      <c r="Y39" s="64"/>
    </row>
    <row r="40" spans="1:25" ht="41.25" customHeight="1" x14ac:dyDescent="0.2">
      <c r="A40" s="4">
        <v>37</v>
      </c>
      <c r="B40" s="12" t="s">
        <v>73</v>
      </c>
      <c r="C40" s="5" t="s">
        <v>51</v>
      </c>
      <c r="D40" s="13" t="s">
        <v>32</v>
      </c>
      <c r="E40" s="14">
        <v>0.03</v>
      </c>
      <c r="F40" s="71"/>
      <c r="G40" s="61">
        <f t="shared" si="0"/>
        <v>0</v>
      </c>
      <c r="H40" s="61">
        <f t="shared" si="1"/>
        <v>0</v>
      </c>
      <c r="I40" s="55"/>
      <c r="J40" s="58">
        <f t="shared" si="2"/>
        <v>0</v>
      </c>
      <c r="K40" s="55"/>
      <c r="L40" s="55"/>
      <c r="M40" s="55"/>
      <c r="N40" s="73">
        <f t="shared" si="3"/>
        <v>0</v>
      </c>
      <c r="O40" s="75" t="str">
        <f t="shared" si="4"/>
        <v>OK</v>
      </c>
      <c r="P40" s="77"/>
      <c r="Q40" s="69"/>
      <c r="R40" s="77"/>
      <c r="S40" s="69"/>
      <c r="T40" s="69"/>
      <c r="U40" s="69"/>
      <c r="V40" s="69"/>
      <c r="W40" s="69"/>
      <c r="X40" s="69"/>
      <c r="Y40" s="64"/>
    </row>
    <row r="41" spans="1:25" ht="41.25" customHeight="1" x14ac:dyDescent="0.2">
      <c r="A41" s="9">
        <v>38</v>
      </c>
      <c r="B41" s="12" t="s">
        <v>73</v>
      </c>
      <c r="C41" s="5" t="s">
        <v>52</v>
      </c>
      <c r="D41" s="13" t="s">
        <v>33</v>
      </c>
      <c r="E41" s="14">
        <v>0.03</v>
      </c>
      <c r="F41" s="71"/>
      <c r="G41" s="61">
        <f t="shared" si="0"/>
        <v>0</v>
      </c>
      <c r="H41" s="61">
        <f t="shared" si="1"/>
        <v>0</v>
      </c>
      <c r="I41" s="55"/>
      <c r="J41" s="58">
        <f t="shared" si="2"/>
        <v>0</v>
      </c>
      <c r="K41" s="55"/>
      <c r="L41" s="55"/>
      <c r="M41" s="55"/>
      <c r="N41" s="73">
        <f t="shared" si="3"/>
        <v>0</v>
      </c>
      <c r="O41" s="75" t="str">
        <f t="shared" si="4"/>
        <v>OK</v>
      </c>
      <c r="P41" s="77"/>
      <c r="Q41" s="69"/>
      <c r="R41" s="77"/>
      <c r="S41" s="69"/>
      <c r="T41" s="69"/>
      <c r="U41" s="69"/>
      <c r="V41" s="69"/>
      <c r="W41" s="69"/>
      <c r="X41" s="69"/>
      <c r="Y41" s="64"/>
    </row>
    <row r="42" spans="1:25" ht="41.25" customHeight="1" x14ac:dyDescent="0.2">
      <c r="A42" s="4">
        <v>39</v>
      </c>
      <c r="B42" s="12" t="s">
        <v>73</v>
      </c>
      <c r="C42" s="5" t="s">
        <v>53</v>
      </c>
      <c r="D42" s="13" t="s">
        <v>28</v>
      </c>
      <c r="E42" s="14">
        <v>0.03</v>
      </c>
      <c r="F42" s="71"/>
      <c r="G42" s="61">
        <f t="shared" si="0"/>
        <v>0</v>
      </c>
      <c r="H42" s="61">
        <f t="shared" si="1"/>
        <v>0</v>
      </c>
      <c r="I42" s="55"/>
      <c r="J42" s="58">
        <f t="shared" si="2"/>
        <v>0</v>
      </c>
      <c r="K42" s="55"/>
      <c r="L42" s="55"/>
      <c r="M42" s="55"/>
      <c r="N42" s="73">
        <f t="shared" si="3"/>
        <v>0</v>
      </c>
      <c r="O42" s="75" t="str">
        <f t="shared" si="4"/>
        <v>OK</v>
      </c>
      <c r="P42" s="77"/>
      <c r="Q42" s="69"/>
      <c r="R42" s="77"/>
      <c r="S42" s="69"/>
      <c r="T42" s="69"/>
      <c r="U42" s="69"/>
      <c r="V42" s="69"/>
      <c r="W42" s="69"/>
      <c r="X42" s="69"/>
      <c r="Y42" s="64"/>
    </row>
    <row r="43" spans="1:25" ht="41.25" customHeight="1" x14ac:dyDescent="0.2">
      <c r="A43" s="9">
        <v>40</v>
      </c>
      <c r="B43" s="12" t="s">
        <v>73</v>
      </c>
      <c r="C43" s="5" t="s">
        <v>54</v>
      </c>
      <c r="D43" s="13" t="s">
        <v>29</v>
      </c>
      <c r="E43" s="14">
        <v>0.03</v>
      </c>
      <c r="F43" s="71"/>
      <c r="G43" s="61">
        <f t="shared" si="0"/>
        <v>0</v>
      </c>
      <c r="H43" s="61">
        <f t="shared" si="1"/>
        <v>0</v>
      </c>
      <c r="I43" s="55"/>
      <c r="J43" s="58">
        <f t="shared" si="2"/>
        <v>0</v>
      </c>
      <c r="K43" s="55"/>
      <c r="L43" s="55"/>
      <c r="M43" s="55"/>
      <c r="N43" s="73">
        <f t="shared" si="3"/>
        <v>0</v>
      </c>
      <c r="O43" s="75" t="str">
        <f t="shared" si="4"/>
        <v>OK</v>
      </c>
      <c r="P43" s="77"/>
      <c r="Q43" s="69"/>
      <c r="R43" s="77"/>
      <c r="S43" s="69"/>
      <c r="T43" s="69"/>
      <c r="U43" s="69"/>
      <c r="V43" s="69"/>
      <c r="W43" s="69"/>
      <c r="X43" s="69"/>
      <c r="Y43" s="64"/>
    </row>
    <row r="44" spans="1:25" ht="41.25" customHeight="1" x14ac:dyDescent="0.2">
      <c r="A44" s="4">
        <v>41</v>
      </c>
      <c r="B44" s="12" t="s">
        <v>73</v>
      </c>
      <c r="C44" s="5" t="s">
        <v>55</v>
      </c>
      <c r="D44" s="13" t="s">
        <v>34</v>
      </c>
      <c r="E44" s="14">
        <v>0.03</v>
      </c>
      <c r="F44" s="71"/>
      <c r="G44" s="61">
        <f t="shared" si="0"/>
        <v>0</v>
      </c>
      <c r="H44" s="61">
        <f t="shared" si="1"/>
        <v>0</v>
      </c>
      <c r="I44" s="55"/>
      <c r="J44" s="58">
        <f t="shared" si="2"/>
        <v>0</v>
      </c>
      <c r="K44" s="55"/>
      <c r="L44" s="55"/>
      <c r="M44" s="55"/>
      <c r="N44" s="73">
        <f t="shared" si="3"/>
        <v>0</v>
      </c>
      <c r="O44" s="75" t="str">
        <f t="shared" si="4"/>
        <v>OK</v>
      </c>
      <c r="P44" s="77"/>
      <c r="Q44" s="69"/>
      <c r="R44" s="77"/>
      <c r="S44" s="69"/>
      <c r="T44" s="69"/>
      <c r="U44" s="69"/>
      <c r="V44" s="69"/>
      <c r="W44" s="69"/>
      <c r="X44" s="69"/>
      <c r="Y44" s="64"/>
    </row>
    <row r="45" spans="1:25" ht="41.25" customHeight="1" x14ac:dyDescent="0.2">
      <c r="A45" s="9">
        <v>42</v>
      </c>
      <c r="B45" s="12" t="s">
        <v>73</v>
      </c>
      <c r="C45" s="5" t="s">
        <v>56</v>
      </c>
      <c r="D45" s="13" t="s">
        <v>59</v>
      </c>
      <c r="E45" s="14">
        <v>0.03</v>
      </c>
      <c r="F45" s="71"/>
      <c r="G45" s="61">
        <f t="shared" si="0"/>
        <v>0</v>
      </c>
      <c r="H45" s="61">
        <f t="shared" si="1"/>
        <v>0</v>
      </c>
      <c r="I45" s="55"/>
      <c r="J45" s="58">
        <f t="shared" si="2"/>
        <v>0</v>
      </c>
      <c r="K45" s="55"/>
      <c r="L45" s="55"/>
      <c r="M45" s="55"/>
      <c r="N45" s="73">
        <f t="shared" si="3"/>
        <v>0</v>
      </c>
      <c r="O45" s="75" t="str">
        <f t="shared" si="4"/>
        <v>OK</v>
      </c>
      <c r="P45" s="77"/>
      <c r="Q45" s="69"/>
      <c r="R45" s="77"/>
      <c r="S45" s="69"/>
      <c r="T45" s="69"/>
      <c r="U45" s="69"/>
      <c r="V45" s="69"/>
      <c r="W45" s="69"/>
      <c r="X45" s="69"/>
      <c r="Y45" s="64"/>
    </row>
    <row r="46" spans="1:25" ht="41.25" customHeight="1" x14ac:dyDescent="0.2">
      <c r="A46" s="30">
        <v>43</v>
      </c>
      <c r="B46" s="12" t="s">
        <v>76</v>
      </c>
      <c r="C46" s="5" t="s">
        <v>77</v>
      </c>
      <c r="D46" s="13">
        <v>2024</v>
      </c>
      <c r="E46" s="14">
        <v>0.06</v>
      </c>
      <c r="F46" s="71"/>
      <c r="G46" s="61">
        <f t="shared" si="0"/>
        <v>0</v>
      </c>
      <c r="H46" s="61">
        <f t="shared" si="1"/>
        <v>0</v>
      </c>
      <c r="I46" s="55"/>
      <c r="J46" s="58">
        <f t="shared" si="2"/>
        <v>0</v>
      </c>
      <c r="K46" s="55"/>
      <c r="L46" s="55"/>
      <c r="M46" s="55"/>
      <c r="N46" s="73">
        <f t="shared" si="3"/>
        <v>0</v>
      </c>
      <c r="O46" s="75" t="str">
        <f t="shared" si="4"/>
        <v>OK</v>
      </c>
      <c r="P46" s="77"/>
      <c r="Q46" s="69"/>
      <c r="R46" s="77"/>
      <c r="S46" s="69"/>
      <c r="T46" s="69"/>
      <c r="U46" s="69"/>
      <c r="V46" s="69"/>
      <c r="W46" s="69"/>
      <c r="X46" s="69"/>
      <c r="Y46" s="64"/>
    </row>
    <row r="47" spans="1:25" ht="41.25" customHeight="1" x14ac:dyDescent="0.2">
      <c r="A47" s="30">
        <v>44</v>
      </c>
      <c r="B47" s="12" t="s">
        <v>76</v>
      </c>
      <c r="C47" s="5" t="s">
        <v>78</v>
      </c>
      <c r="D47" s="13">
        <v>2024</v>
      </c>
      <c r="E47" s="14">
        <v>0.06</v>
      </c>
      <c r="F47" s="71"/>
      <c r="G47" s="61">
        <f t="shared" si="0"/>
        <v>0</v>
      </c>
      <c r="H47" s="61">
        <f t="shared" si="1"/>
        <v>0</v>
      </c>
      <c r="I47" s="55"/>
      <c r="J47" s="58">
        <f t="shared" si="2"/>
        <v>0</v>
      </c>
      <c r="K47" s="55"/>
      <c r="L47" s="55"/>
      <c r="M47" s="55"/>
      <c r="N47" s="73">
        <f t="shared" si="3"/>
        <v>0</v>
      </c>
      <c r="O47" s="75" t="str">
        <f t="shared" si="4"/>
        <v>OK</v>
      </c>
      <c r="P47" s="77"/>
      <c r="Q47" s="69"/>
      <c r="R47" s="77"/>
      <c r="S47" s="69"/>
      <c r="T47" s="69"/>
      <c r="U47" s="69"/>
      <c r="V47" s="69"/>
      <c r="W47" s="69"/>
      <c r="X47" s="69"/>
      <c r="Y47" s="64"/>
    </row>
    <row r="48" spans="1:25" ht="41.25" customHeight="1" x14ac:dyDescent="0.2">
      <c r="A48" s="4">
        <v>45</v>
      </c>
      <c r="B48" s="12" t="s">
        <v>76</v>
      </c>
      <c r="C48" s="5" t="s">
        <v>79</v>
      </c>
      <c r="D48" s="13">
        <v>2024</v>
      </c>
      <c r="E48" s="14">
        <v>0.06</v>
      </c>
      <c r="F48" s="71"/>
      <c r="G48" s="62">
        <f t="shared" si="0"/>
        <v>0</v>
      </c>
      <c r="H48" s="62">
        <f t="shared" si="1"/>
        <v>0</v>
      </c>
      <c r="I48" s="56"/>
      <c r="J48" s="59">
        <f t="shared" si="2"/>
        <v>0</v>
      </c>
      <c r="K48" s="56"/>
      <c r="L48" s="56"/>
      <c r="M48" s="56"/>
      <c r="N48" s="73">
        <f t="shared" si="3"/>
        <v>0</v>
      </c>
      <c r="O48" s="75" t="str">
        <f t="shared" si="4"/>
        <v>OK</v>
      </c>
      <c r="P48" s="78"/>
      <c r="Q48" s="69"/>
      <c r="R48" s="78"/>
      <c r="S48" s="69"/>
      <c r="T48" s="69"/>
      <c r="U48" s="69"/>
      <c r="V48" s="69"/>
      <c r="W48" s="69"/>
      <c r="X48" s="69"/>
      <c r="Y48" s="64"/>
    </row>
    <row r="50" spans="1:5" ht="41.25" customHeight="1" x14ac:dyDescent="0.2">
      <c r="A50" s="93" t="s">
        <v>67</v>
      </c>
      <c r="B50" s="94"/>
      <c r="C50" s="94"/>
      <c r="D50" s="94"/>
      <c r="E50" s="95"/>
    </row>
    <row r="51" spans="1:5" ht="41.25" customHeight="1" x14ac:dyDescent="0.2">
      <c r="A51" s="53" t="s">
        <v>66</v>
      </c>
      <c r="B51" s="53"/>
      <c r="C51" s="53"/>
      <c r="D51" s="53"/>
      <c r="E51" s="53"/>
    </row>
  </sheetData>
  <mergeCells count="37">
    <mergeCell ref="R1:R2"/>
    <mergeCell ref="A1:B1"/>
    <mergeCell ref="C1:E1"/>
    <mergeCell ref="F1:O1"/>
    <mergeCell ref="P1:P2"/>
    <mergeCell ref="Q1:Q2"/>
    <mergeCell ref="Y1:Y2"/>
    <mergeCell ref="A2:E2"/>
    <mergeCell ref="F2:O2"/>
    <mergeCell ref="F4:F48"/>
    <mergeCell ref="G4:G48"/>
    <mergeCell ref="H4:H48"/>
    <mergeCell ref="I4:I48"/>
    <mergeCell ref="J4:J48"/>
    <mergeCell ref="K4:K48"/>
    <mergeCell ref="L4:L48"/>
    <mergeCell ref="S1:S2"/>
    <mergeCell ref="T1:T2"/>
    <mergeCell ref="U1:U2"/>
    <mergeCell ref="V1:V2"/>
    <mergeCell ref="W1:W2"/>
    <mergeCell ref="X1:X2"/>
    <mergeCell ref="Y4:Y48"/>
    <mergeCell ref="A50:E50"/>
    <mergeCell ref="A51:E51"/>
    <mergeCell ref="S4:S48"/>
    <mergeCell ref="T4:T48"/>
    <mergeCell ref="U4:U48"/>
    <mergeCell ref="V4:V48"/>
    <mergeCell ref="W4:W48"/>
    <mergeCell ref="X4:X48"/>
    <mergeCell ref="M4:M48"/>
    <mergeCell ref="N4:N48"/>
    <mergeCell ref="O4:O48"/>
    <mergeCell ref="P4:P48"/>
    <mergeCell ref="Q4:Q48"/>
    <mergeCell ref="R4:R48"/>
  </mergeCells>
  <conditionalFormatting sqref="N4:N48">
    <cfRule type="cellIs" dxfId="4" priority="1" operator="lessThan">
      <formula>0</formula>
    </cfRule>
  </conditionalFormatting>
  <conditionalFormatting sqref="P4:Y4">
    <cfRule type="cellIs" dxfId="3" priority="2" stopIfTrue="1" operator="greaterThan">
      <formula>0</formula>
    </cfRule>
    <cfRule type="cellIs" dxfId="2" priority="3" stopIfTrue="1" operator="greaterThan">
      <formula>0</formula>
    </cfRule>
    <cfRule type="cellIs" dxfId="1" priority="4" stopIfTrue="1" operator="greaterThan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A08C43-C197-408B-A52D-302F9203D958}">
  <sheetPr>
    <tabColor rgb="FFFFC000"/>
  </sheetPr>
  <dimension ref="A1:N51"/>
  <sheetViews>
    <sheetView tabSelected="1" zoomScaleNormal="100" workbookViewId="0">
      <selection activeCell="A3" sqref="A3"/>
    </sheetView>
  </sheetViews>
  <sheetFormatPr defaultColWidth="9.7109375" defaultRowHeight="41.25" customHeight="1" x14ac:dyDescent="0.2"/>
  <cols>
    <col min="1" max="1" width="9.140625" style="22" customWidth="1"/>
    <col min="2" max="2" width="24.85546875" style="23" customWidth="1"/>
    <col min="3" max="3" width="25.140625" style="24" customWidth="1"/>
    <col min="4" max="4" width="32.42578125" style="25" customWidth="1"/>
    <col min="5" max="5" width="9.85546875" style="25" customWidth="1"/>
    <col min="6" max="6" width="18.42578125" style="26" customWidth="1"/>
    <col min="7" max="7" width="17.140625" style="26" customWidth="1"/>
    <col min="8" max="8" width="15" style="26" customWidth="1"/>
    <col min="9" max="9" width="16.140625" style="26" customWidth="1"/>
    <col min="10" max="10" width="15" style="26" customWidth="1"/>
    <col min="11" max="11" width="16.42578125" style="27" customWidth="1"/>
    <col min="12" max="12" width="18.140625" style="18" customWidth="1"/>
    <col min="13" max="13" width="17.7109375" style="18" customWidth="1"/>
    <col min="14" max="14" width="17.85546875" style="18" customWidth="1"/>
    <col min="15" max="16384" width="9.7109375" style="18"/>
  </cols>
  <sheetData>
    <row r="1" spans="1:14" ht="41.25" customHeight="1" x14ac:dyDescent="0.2">
      <c r="A1" s="119" t="s">
        <v>69</v>
      </c>
      <c r="B1" s="120"/>
      <c r="C1" s="121" t="s">
        <v>62</v>
      </c>
      <c r="D1" s="122"/>
      <c r="E1" s="122"/>
      <c r="F1" s="122"/>
      <c r="G1" s="122"/>
      <c r="H1" s="122"/>
      <c r="I1" s="96" t="s">
        <v>80</v>
      </c>
      <c r="J1" s="96"/>
      <c r="K1" s="96"/>
      <c r="L1" s="96"/>
      <c r="M1" s="96"/>
      <c r="N1" s="97"/>
    </row>
    <row r="2" spans="1:14" ht="27.75" customHeight="1" x14ac:dyDescent="0.2">
      <c r="A2" s="98" t="s">
        <v>130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</row>
    <row r="3" spans="1:14" s="21" customFormat="1" ht="41.25" customHeight="1" thickBot="1" x14ac:dyDescent="0.25">
      <c r="A3" s="32" t="s">
        <v>24</v>
      </c>
      <c r="B3" s="32" t="s">
        <v>64</v>
      </c>
      <c r="C3" s="32" t="s">
        <v>65</v>
      </c>
      <c r="D3" s="32" t="s">
        <v>25</v>
      </c>
      <c r="E3" s="32" t="s">
        <v>70</v>
      </c>
      <c r="F3" s="31" t="s">
        <v>61</v>
      </c>
      <c r="G3" s="31" t="s">
        <v>81</v>
      </c>
      <c r="H3" s="38" t="s">
        <v>82</v>
      </c>
      <c r="I3" s="31" t="s">
        <v>84</v>
      </c>
      <c r="J3" s="31" t="s">
        <v>98</v>
      </c>
      <c r="K3" s="37" t="s">
        <v>2</v>
      </c>
      <c r="L3" s="35" t="s">
        <v>99</v>
      </c>
      <c r="M3" s="35" t="s">
        <v>100</v>
      </c>
      <c r="N3" s="35" t="s">
        <v>101</v>
      </c>
    </row>
    <row r="4" spans="1:14" ht="41.25" customHeight="1" x14ac:dyDescent="0.2">
      <c r="A4" s="6">
        <v>1</v>
      </c>
      <c r="B4" s="7" t="s">
        <v>71</v>
      </c>
      <c r="C4" s="7" t="s">
        <v>3</v>
      </c>
      <c r="D4" s="7" t="s">
        <v>26</v>
      </c>
      <c r="E4" s="15">
        <v>0.45</v>
      </c>
      <c r="F4" s="107">
        <f>'REITORIA-BU'!F4+CEAVI!F4+CESFI!F4+CEFID!F4+CCT!F4+CAV!F4+CERES!F4+CEO!F4+CEPLAN!F4+CESMO!F4</f>
        <v>1156200</v>
      </c>
      <c r="G4" s="109">
        <f>'REITORIA-BU'!H4+CEAVI!G4+CESFI!G4+CEFID!G4+CCT!G4+CAV!G4+CERES!G4+CEO!G4+CEPLAN!G4+CESMO!G4</f>
        <v>952348.46999999986</v>
      </c>
      <c r="H4" s="111">
        <f>'REITORIA-BU'!H4+CEAVI!H4+CESFI!H4+CEFID!H4+CCT!H4+CAV!H4+CERES!H4+CEO!H4+CEPLAN!H4+CESMO!H4</f>
        <v>952348.46999999986</v>
      </c>
      <c r="I4" s="113">
        <f>F4*0.25-0.5-J4</f>
        <v>289049.5</v>
      </c>
      <c r="J4" s="116">
        <f>'REITORIA-BU'!K4+'REITORIA-BU'!L4+CEAVI!K4+CEAVI!L4+CESFI!K4+CESFI!L4+CEFID!K4+CEFID!L4+CCT!K4+CCT!L4+CAV!K4+CAV!L4+CERES!K4+CERES!L4+CEO!K4+CEO!L4+CEPLAN!K4+CEPLAN!L4+CESMO!K4+CESMO!L4</f>
        <v>0</v>
      </c>
      <c r="K4" s="102">
        <f>F4-H4+J4</f>
        <v>203851.53000000014</v>
      </c>
      <c r="L4" s="99">
        <f>F4</f>
        <v>1156200</v>
      </c>
      <c r="M4" s="104">
        <f>J4</f>
        <v>0</v>
      </c>
      <c r="N4" s="104">
        <f>G4</f>
        <v>952348.46999999986</v>
      </c>
    </row>
    <row r="5" spans="1:14" ht="41.25" customHeight="1" x14ac:dyDescent="0.2">
      <c r="A5" s="8">
        <v>2</v>
      </c>
      <c r="B5" s="10" t="s">
        <v>71</v>
      </c>
      <c r="C5" s="10" t="s">
        <v>4</v>
      </c>
      <c r="D5" s="10" t="s">
        <v>27</v>
      </c>
      <c r="E5" s="17">
        <v>0.45</v>
      </c>
      <c r="F5" s="108"/>
      <c r="G5" s="110"/>
      <c r="H5" s="112"/>
      <c r="I5" s="114"/>
      <c r="J5" s="117"/>
      <c r="K5" s="103"/>
      <c r="L5" s="100"/>
      <c r="M5" s="105"/>
      <c r="N5" s="105"/>
    </row>
    <row r="6" spans="1:14" ht="41.25" customHeight="1" x14ac:dyDescent="0.2">
      <c r="A6" s="8">
        <v>3</v>
      </c>
      <c r="B6" s="10" t="s">
        <v>71</v>
      </c>
      <c r="C6" s="10" t="s">
        <v>5</v>
      </c>
      <c r="D6" s="10" t="s">
        <v>31</v>
      </c>
      <c r="E6" s="17">
        <v>0.45</v>
      </c>
      <c r="F6" s="108"/>
      <c r="G6" s="110"/>
      <c r="H6" s="112"/>
      <c r="I6" s="114"/>
      <c r="J6" s="117"/>
      <c r="K6" s="103"/>
      <c r="L6" s="100"/>
      <c r="M6" s="105"/>
      <c r="N6" s="105"/>
    </row>
    <row r="7" spans="1:14" ht="41.25" customHeight="1" x14ac:dyDescent="0.2">
      <c r="A7" s="8">
        <v>4</v>
      </c>
      <c r="B7" s="10" t="s">
        <v>72</v>
      </c>
      <c r="C7" s="10" t="s">
        <v>6</v>
      </c>
      <c r="D7" s="10" t="s">
        <v>57</v>
      </c>
      <c r="E7" s="17">
        <v>0.3</v>
      </c>
      <c r="F7" s="108"/>
      <c r="G7" s="110"/>
      <c r="H7" s="112"/>
      <c r="I7" s="114"/>
      <c r="J7" s="117"/>
      <c r="K7" s="103"/>
      <c r="L7" s="100"/>
      <c r="M7" s="105"/>
      <c r="N7" s="105"/>
    </row>
    <row r="8" spans="1:14" ht="41.25" customHeight="1" x14ac:dyDescent="0.2">
      <c r="A8" s="8">
        <v>5</v>
      </c>
      <c r="B8" s="5" t="s">
        <v>71</v>
      </c>
      <c r="C8" s="5" t="s">
        <v>7</v>
      </c>
      <c r="D8" s="5" t="s">
        <v>32</v>
      </c>
      <c r="E8" s="17">
        <v>0.45</v>
      </c>
      <c r="F8" s="108"/>
      <c r="G8" s="110"/>
      <c r="H8" s="112"/>
      <c r="I8" s="114"/>
      <c r="J8" s="117"/>
      <c r="K8" s="103"/>
      <c r="L8" s="100"/>
      <c r="M8" s="105"/>
      <c r="N8" s="105"/>
    </row>
    <row r="9" spans="1:14" ht="41.25" customHeight="1" x14ac:dyDescent="0.2">
      <c r="A9" s="8">
        <v>6</v>
      </c>
      <c r="B9" s="5" t="s">
        <v>71</v>
      </c>
      <c r="C9" s="5" t="s">
        <v>8</v>
      </c>
      <c r="D9" s="5" t="s">
        <v>33</v>
      </c>
      <c r="E9" s="17">
        <v>0.45</v>
      </c>
      <c r="F9" s="108"/>
      <c r="G9" s="110"/>
      <c r="H9" s="112"/>
      <c r="I9" s="114"/>
      <c r="J9" s="117"/>
      <c r="K9" s="103"/>
      <c r="L9" s="100"/>
      <c r="M9" s="105"/>
      <c r="N9" s="105"/>
    </row>
    <row r="10" spans="1:14" ht="41.25" customHeight="1" x14ac:dyDescent="0.2">
      <c r="A10" s="8">
        <v>7</v>
      </c>
      <c r="B10" s="5" t="s">
        <v>71</v>
      </c>
      <c r="C10" s="5" t="s">
        <v>9</v>
      </c>
      <c r="D10" s="5" t="s">
        <v>28</v>
      </c>
      <c r="E10" s="17">
        <v>0.45</v>
      </c>
      <c r="F10" s="108"/>
      <c r="G10" s="110"/>
      <c r="H10" s="112"/>
      <c r="I10" s="114"/>
      <c r="J10" s="117"/>
      <c r="K10" s="103"/>
      <c r="L10" s="100"/>
      <c r="M10" s="105"/>
      <c r="N10" s="105"/>
    </row>
    <row r="11" spans="1:14" ht="41.25" customHeight="1" x14ac:dyDescent="0.2">
      <c r="A11" s="8">
        <v>8</v>
      </c>
      <c r="B11" s="5" t="s">
        <v>71</v>
      </c>
      <c r="C11" s="5" t="s">
        <v>10</v>
      </c>
      <c r="D11" s="5" t="s">
        <v>29</v>
      </c>
      <c r="E11" s="17">
        <v>0.45</v>
      </c>
      <c r="F11" s="108"/>
      <c r="G11" s="110"/>
      <c r="H11" s="112"/>
      <c r="I11" s="114"/>
      <c r="J11" s="117"/>
      <c r="K11" s="103"/>
      <c r="L11" s="100"/>
      <c r="M11" s="105"/>
      <c r="N11" s="105"/>
    </row>
    <row r="12" spans="1:14" ht="41.25" customHeight="1" x14ac:dyDescent="0.2">
      <c r="A12" s="8">
        <v>9</v>
      </c>
      <c r="B12" s="5" t="s">
        <v>71</v>
      </c>
      <c r="C12" s="5" t="s">
        <v>11</v>
      </c>
      <c r="D12" s="5" t="s">
        <v>34</v>
      </c>
      <c r="E12" s="17">
        <v>0.45</v>
      </c>
      <c r="F12" s="108"/>
      <c r="G12" s="110"/>
      <c r="H12" s="112"/>
      <c r="I12" s="114"/>
      <c r="J12" s="117"/>
      <c r="K12" s="103"/>
      <c r="L12" s="100"/>
      <c r="M12" s="105"/>
      <c r="N12" s="105"/>
    </row>
    <row r="13" spans="1:14" ht="41.25" customHeight="1" x14ac:dyDescent="0.2">
      <c r="A13" s="8">
        <v>10</v>
      </c>
      <c r="B13" s="10" t="s">
        <v>71</v>
      </c>
      <c r="C13" s="10" t="s">
        <v>12</v>
      </c>
      <c r="D13" s="10" t="s">
        <v>59</v>
      </c>
      <c r="E13" s="17">
        <v>0.45</v>
      </c>
      <c r="F13" s="108"/>
      <c r="G13" s="110"/>
      <c r="H13" s="112"/>
      <c r="I13" s="114"/>
      <c r="J13" s="117"/>
      <c r="K13" s="103"/>
      <c r="L13" s="100"/>
      <c r="M13" s="105"/>
      <c r="N13" s="105"/>
    </row>
    <row r="14" spans="1:14" ht="41.25" customHeight="1" x14ac:dyDescent="0.2">
      <c r="A14" s="4">
        <v>11</v>
      </c>
      <c r="B14" s="1" t="s">
        <v>73</v>
      </c>
      <c r="C14" s="2" t="s">
        <v>13</v>
      </c>
      <c r="D14" s="3" t="s">
        <v>35</v>
      </c>
      <c r="E14" s="16">
        <v>0.05</v>
      </c>
      <c r="F14" s="108"/>
      <c r="G14" s="110"/>
      <c r="H14" s="112"/>
      <c r="I14" s="114"/>
      <c r="J14" s="117"/>
      <c r="K14" s="103"/>
      <c r="L14" s="100"/>
      <c r="M14" s="105"/>
      <c r="N14" s="105"/>
    </row>
    <row r="15" spans="1:14" ht="41.25" customHeight="1" x14ac:dyDescent="0.2">
      <c r="A15" s="9">
        <v>12</v>
      </c>
      <c r="B15" s="9" t="s">
        <v>73</v>
      </c>
      <c r="C15" s="10" t="s">
        <v>36</v>
      </c>
      <c r="D15" s="11"/>
      <c r="E15" s="14">
        <v>0.05</v>
      </c>
      <c r="F15" s="108"/>
      <c r="G15" s="110"/>
      <c r="H15" s="112"/>
      <c r="I15" s="114"/>
      <c r="J15" s="117"/>
      <c r="K15" s="103"/>
      <c r="L15" s="100"/>
      <c r="M15" s="105"/>
      <c r="N15" s="105"/>
    </row>
    <row r="16" spans="1:14" ht="41.25" customHeight="1" x14ac:dyDescent="0.2">
      <c r="A16" s="4">
        <v>13</v>
      </c>
      <c r="B16" s="5" t="s">
        <v>73</v>
      </c>
      <c r="C16" s="5" t="s">
        <v>37</v>
      </c>
      <c r="D16" s="5" t="s">
        <v>26</v>
      </c>
      <c r="E16" s="14">
        <v>0.03</v>
      </c>
      <c r="F16" s="108"/>
      <c r="G16" s="110"/>
      <c r="H16" s="112"/>
      <c r="I16" s="114"/>
      <c r="J16" s="117"/>
      <c r="K16" s="103"/>
      <c r="L16" s="100"/>
      <c r="M16" s="105"/>
      <c r="N16" s="105"/>
    </row>
    <row r="17" spans="1:14" ht="41.25" customHeight="1" x14ac:dyDescent="0.2">
      <c r="A17" s="9">
        <v>14</v>
      </c>
      <c r="B17" s="5" t="s">
        <v>73</v>
      </c>
      <c r="C17" s="5" t="s">
        <v>38</v>
      </c>
      <c r="D17" s="5" t="s">
        <v>27</v>
      </c>
      <c r="E17" s="14">
        <v>0.03</v>
      </c>
      <c r="F17" s="108"/>
      <c r="G17" s="110"/>
      <c r="H17" s="112"/>
      <c r="I17" s="114"/>
      <c r="J17" s="117"/>
      <c r="K17" s="103"/>
      <c r="L17" s="100"/>
      <c r="M17" s="105"/>
      <c r="N17" s="105"/>
    </row>
    <row r="18" spans="1:14" ht="41.25" customHeight="1" x14ac:dyDescent="0.2">
      <c r="A18" s="4">
        <v>15</v>
      </c>
      <c r="B18" s="5" t="s">
        <v>73</v>
      </c>
      <c r="C18" s="5" t="s">
        <v>39</v>
      </c>
      <c r="D18" s="5" t="s">
        <v>31</v>
      </c>
      <c r="E18" s="14">
        <v>0.03</v>
      </c>
      <c r="F18" s="108"/>
      <c r="G18" s="110"/>
      <c r="H18" s="112"/>
      <c r="I18" s="114"/>
      <c r="J18" s="117"/>
      <c r="K18" s="103"/>
      <c r="L18" s="100"/>
      <c r="M18" s="105"/>
      <c r="N18" s="105"/>
    </row>
    <row r="19" spans="1:14" ht="41.25" customHeight="1" x14ac:dyDescent="0.2">
      <c r="A19" s="9">
        <v>16</v>
      </c>
      <c r="B19" s="9" t="s">
        <v>73</v>
      </c>
      <c r="C19" s="10" t="s">
        <v>40</v>
      </c>
      <c r="D19" s="11" t="s">
        <v>57</v>
      </c>
      <c r="E19" s="14">
        <v>0.03</v>
      </c>
      <c r="F19" s="108"/>
      <c r="G19" s="110"/>
      <c r="H19" s="112"/>
      <c r="I19" s="114"/>
      <c r="J19" s="117"/>
      <c r="K19" s="103"/>
      <c r="L19" s="100"/>
      <c r="M19" s="105"/>
      <c r="N19" s="105"/>
    </row>
    <row r="20" spans="1:14" ht="41.25" customHeight="1" x14ac:dyDescent="0.2">
      <c r="A20" s="4">
        <v>17</v>
      </c>
      <c r="B20" s="9" t="s">
        <v>73</v>
      </c>
      <c r="C20" s="10" t="s">
        <v>41</v>
      </c>
      <c r="D20" s="11" t="s">
        <v>32</v>
      </c>
      <c r="E20" s="14">
        <v>0.03</v>
      </c>
      <c r="F20" s="108"/>
      <c r="G20" s="110"/>
      <c r="H20" s="112"/>
      <c r="I20" s="114"/>
      <c r="J20" s="117"/>
      <c r="K20" s="103"/>
      <c r="L20" s="100"/>
      <c r="M20" s="105"/>
      <c r="N20" s="105"/>
    </row>
    <row r="21" spans="1:14" ht="41.25" customHeight="1" x14ac:dyDescent="0.2">
      <c r="A21" s="9">
        <v>18</v>
      </c>
      <c r="B21" s="9" t="s">
        <v>73</v>
      </c>
      <c r="C21" s="10" t="s">
        <v>42</v>
      </c>
      <c r="D21" s="11" t="s">
        <v>33</v>
      </c>
      <c r="E21" s="14">
        <v>0.03</v>
      </c>
      <c r="F21" s="108"/>
      <c r="G21" s="110"/>
      <c r="H21" s="112"/>
      <c r="I21" s="114"/>
      <c r="J21" s="117"/>
      <c r="K21" s="103"/>
      <c r="L21" s="100"/>
      <c r="M21" s="105"/>
      <c r="N21" s="105"/>
    </row>
    <row r="22" spans="1:14" ht="41.25" customHeight="1" x14ac:dyDescent="0.2">
      <c r="A22" s="4">
        <v>19</v>
      </c>
      <c r="B22" s="9" t="s">
        <v>73</v>
      </c>
      <c r="C22" s="10" t="s">
        <v>43</v>
      </c>
      <c r="D22" s="11" t="s">
        <v>28</v>
      </c>
      <c r="E22" s="14">
        <v>0.03</v>
      </c>
      <c r="F22" s="108"/>
      <c r="G22" s="110"/>
      <c r="H22" s="112"/>
      <c r="I22" s="114"/>
      <c r="J22" s="117"/>
      <c r="K22" s="103"/>
      <c r="L22" s="100"/>
      <c r="M22" s="105"/>
      <c r="N22" s="105"/>
    </row>
    <row r="23" spans="1:14" ht="41.25" customHeight="1" x14ac:dyDescent="0.2">
      <c r="A23" s="9">
        <v>20</v>
      </c>
      <c r="B23" s="9" t="s">
        <v>73</v>
      </c>
      <c r="C23" s="10" t="s">
        <v>44</v>
      </c>
      <c r="D23" s="11" t="s">
        <v>29</v>
      </c>
      <c r="E23" s="14">
        <v>0.03</v>
      </c>
      <c r="F23" s="108"/>
      <c r="G23" s="110"/>
      <c r="H23" s="112"/>
      <c r="I23" s="114"/>
      <c r="J23" s="117"/>
      <c r="K23" s="103"/>
      <c r="L23" s="100"/>
      <c r="M23" s="105"/>
      <c r="N23" s="105"/>
    </row>
    <row r="24" spans="1:14" ht="41.25" customHeight="1" x14ac:dyDescent="0.2">
      <c r="A24" s="4">
        <v>21</v>
      </c>
      <c r="B24" s="9" t="s">
        <v>73</v>
      </c>
      <c r="C24" s="10" t="s">
        <v>45</v>
      </c>
      <c r="D24" s="11" t="s">
        <v>34</v>
      </c>
      <c r="E24" s="14">
        <v>0.03</v>
      </c>
      <c r="F24" s="108"/>
      <c r="G24" s="110"/>
      <c r="H24" s="112"/>
      <c r="I24" s="114"/>
      <c r="J24" s="117"/>
      <c r="K24" s="103"/>
      <c r="L24" s="100"/>
      <c r="M24" s="105"/>
      <c r="N24" s="105"/>
    </row>
    <row r="25" spans="1:14" ht="41.25" customHeight="1" x14ac:dyDescent="0.2">
      <c r="A25" s="9">
        <v>22</v>
      </c>
      <c r="B25" s="9" t="s">
        <v>73</v>
      </c>
      <c r="C25" s="10" t="s">
        <v>46</v>
      </c>
      <c r="D25" s="11" t="s">
        <v>59</v>
      </c>
      <c r="E25" s="14">
        <v>0.03</v>
      </c>
      <c r="F25" s="108"/>
      <c r="G25" s="110"/>
      <c r="H25" s="112"/>
      <c r="I25" s="114"/>
      <c r="J25" s="117"/>
      <c r="K25" s="103"/>
      <c r="L25" s="100"/>
      <c r="M25" s="105"/>
      <c r="N25" s="105"/>
    </row>
    <row r="26" spans="1:14" ht="41.25" customHeight="1" x14ac:dyDescent="0.2">
      <c r="A26" s="39">
        <v>23</v>
      </c>
      <c r="B26" s="40" t="s">
        <v>74</v>
      </c>
      <c r="C26" s="41" t="s">
        <v>14</v>
      </c>
      <c r="D26" s="42" t="s">
        <v>26</v>
      </c>
      <c r="E26" s="43">
        <v>0.99</v>
      </c>
      <c r="F26" s="108"/>
      <c r="G26" s="110"/>
      <c r="H26" s="112"/>
      <c r="I26" s="114"/>
      <c r="J26" s="117"/>
      <c r="K26" s="103"/>
      <c r="L26" s="100"/>
      <c r="M26" s="105"/>
      <c r="N26" s="105"/>
    </row>
    <row r="27" spans="1:14" ht="41.25" customHeight="1" x14ac:dyDescent="0.2">
      <c r="A27" s="40">
        <v>24</v>
      </c>
      <c r="B27" s="40" t="s">
        <v>74</v>
      </c>
      <c r="C27" s="41" t="s">
        <v>15</v>
      </c>
      <c r="D27" s="42" t="s">
        <v>27</v>
      </c>
      <c r="E27" s="44">
        <v>0.99050000000000005</v>
      </c>
      <c r="F27" s="108"/>
      <c r="G27" s="110"/>
      <c r="H27" s="112"/>
      <c r="I27" s="114"/>
      <c r="J27" s="117"/>
      <c r="K27" s="103"/>
      <c r="L27" s="100"/>
      <c r="M27" s="105"/>
      <c r="N27" s="105"/>
    </row>
    <row r="28" spans="1:14" ht="41.25" customHeight="1" x14ac:dyDescent="0.2">
      <c r="A28" s="39">
        <v>25</v>
      </c>
      <c r="B28" s="40" t="s">
        <v>74</v>
      </c>
      <c r="C28" s="41" t="s">
        <v>16</v>
      </c>
      <c r="D28" s="42" t="s">
        <v>31</v>
      </c>
      <c r="E28" s="44">
        <v>0.99050000000000005</v>
      </c>
      <c r="F28" s="108"/>
      <c r="G28" s="110"/>
      <c r="H28" s="112"/>
      <c r="I28" s="114"/>
      <c r="J28" s="117"/>
      <c r="K28" s="103"/>
      <c r="L28" s="100"/>
      <c r="M28" s="105"/>
      <c r="N28" s="105"/>
    </row>
    <row r="29" spans="1:14" ht="41.25" customHeight="1" x14ac:dyDescent="0.2">
      <c r="A29" s="40">
        <v>26</v>
      </c>
      <c r="B29" s="40" t="s">
        <v>74</v>
      </c>
      <c r="C29" s="41" t="s">
        <v>17</v>
      </c>
      <c r="D29" s="42" t="s">
        <v>57</v>
      </c>
      <c r="E29" s="44">
        <v>0.99050000000000005</v>
      </c>
      <c r="F29" s="108"/>
      <c r="G29" s="110"/>
      <c r="H29" s="112"/>
      <c r="I29" s="114"/>
      <c r="J29" s="117"/>
      <c r="K29" s="103"/>
      <c r="L29" s="100"/>
      <c r="M29" s="105"/>
      <c r="N29" s="105"/>
    </row>
    <row r="30" spans="1:14" ht="41.25" customHeight="1" x14ac:dyDescent="0.2">
      <c r="A30" s="45">
        <v>27</v>
      </c>
      <c r="B30" s="46" t="s">
        <v>75</v>
      </c>
      <c r="C30" s="47" t="s">
        <v>18</v>
      </c>
      <c r="D30" s="48" t="s">
        <v>32</v>
      </c>
      <c r="E30" s="49">
        <v>0.99050000000000005</v>
      </c>
      <c r="F30" s="108"/>
      <c r="G30" s="110"/>
      <c r="H30" s="112"/>
      <c r="I30" s="114"/>
      <c r="J30" s="117"/>
      <c r="K30" s="103"/>
      <c r="L30" s="100"/>
      <c r="M30" s="105"/>
      <c r="N30" s="105"/>
    </row>
    <row r="31" spans="1:14" ht="41.25" customHeight="1" x14ac:dyDescent="0.2">
      <c r="A31" s="46">
        <v>28</v>
      </c>
      <c r="B31" s="46" t="s">
        <v>75</v>
      </c>
      <c r="C31" s="47" t="s">
        <v>19</v>
      </c>
      <c r="D31" s="48" t="s">
        <v>33</v>
      </c>
      <c r="E31" s="49">
        <v>0.99050000000000005</v>
      </c>
      <c r="F31" s="108"/>
      <c r="G31" s="110"/>
      <c r="H31" s="112"/>
      <c r="I31" s="114"/>
      <c r="J31" s="117"/>
      <c r="K31" s="103"/>
      <c r="L31" s="100"/>
      <c r="M31" s="105"/>
      <c r="N31" s="105"/>
    </row>
    <row r="32" spans="1:14" ht="41.25" customHeight="1" x14ac:dyDescent="0.2">
      <c r="A32" s="45">
        <v>29</v>
      </c>
      <c r="B32" s="46" t="s">
        <v>75</v>
      </c>
      <c r="C32" s="47" t="s">
        <v>20</v>
      </c>
      <c r="D32" s="48" t="s">
        <v>28</v>
      </c>
      <c r="E32" s="49">
        <v>0.99050000000000005</v>
      </c>
      <c r="F32" s="108"/>
      <c r="G32" s="110"/>
      <c r="H32" s="112"/>
      <c r="I32" s="114"/>
      <c r="J32" s="117"/>
      <c r="K32" s="103"/>
      <c r="L32" s="100"/>
      <c r="M32" s="105"/>
      <c r="N32" s="105"/>
    </row>
    <row r="33" spans="1:14" ht="41.25" customHeight="1" x14ac:dyDescent="0.2">
      <c r="A33" s="46">
        <v>30</v>
      </c>
      <c r="B33" s="46" t="s">
        <v>75</v>
      </c>
      <c r="C33" s="47" t="s">
        <v>21</v>
      </c>
      <c r="D33" s="48" t="s">
        <v>29</v>
      </c>
      <c r="E33" s="49">
        <v>0.99050000000000005</v>
      </c>
      <c r="F33" s="108"/>
      <c r="G33" s="110"/>
      <c r="H33" s="112"/>
      <c r="I33" s="114"/>
      <c r="J33" s="117"/>
      <c r="K33" s="103"/>
      <c r="L33" s="100"/>
      <c r="M33" s="105"/>
      <c r="N33" s="105"/>
    </row>
    <row r="34" spans="1:14" ht="41.25" customHeight="1" x14ac:dyDescent="0.2">
      <c r="A34" s="39">
        <v>31</v>
      </c>
      <c r="B34" s="40" t="s">
        <v>74</v>
      </c>
      <c r="C34" s="41" t="s">
        <v>30</v>
      </c>
      <c r="D34" s="42" t="s">
        <v>34</v>
      </c>
      <c r="E34" s="44">
        <v>0.99</v>
      </c>
      <c r="F34" s="108"/>
      <c r="G34" s="110"/>
      <c r="H34" s="112"/>
      <c r="I34" s="114"/>
      <c r="J34" s="117"/>
      <c r="K34" s="103"/>
      <c r="L34" s="100"/>
      <c r="M34" s="105"/>
      <c r="N34" s="105"/>
    </row>
    <row r="35" spans="1:14" ht="41.25" customHeight="1" x14ac:dyDescent="0.2">
      <c r="A35" s="40">
        <v>32</v>
      </c>
      <c r="B35" s="40" t="s">
        <v>74</v>
      </c>
      <c r="C35" s="41" t="s">
        <v>22</v>
      </c>
      <c r="D35" s="42" t="s">
        <v>59</v>
      </c>
      <c r="E35" s="44">
        <v>0.99</v>
      </c>
      <c r="F35" s="108"/>
      <c r="G35" s="110"/>
      <c r="H35" s="112"/>
      <c r="I35" s="114"/>
      <c r="J35" s="117"/>
      <c r="K35" s="103"/>
      <c r="L35" s="100"/>
      <c r="M35" s="105"/>
      <c r="N35" s="105"/>
    </row>
    <row r="36" spans="1:14" ht="41.25" customHeight="1" x14ac:dyDescent="0.2">
      <c r="A36" s="4">
        <v>33</v>
      </c>
      <c r="B36" s="9" t="s">
        <v>73</v>
      </c>
      <c r="C36" s="10" t="s">
        <v>47</v>
      </c>
      <c r="D36" s="11" t="s">
        <v>26</v>
      </c>
      <c r="E36" s="17">
        <v>0.03</v>
      </c>
      <c r="F36" s="108"/>
      <c r="G36" s="110"/>
      <c r="H36" s="112"/>
      <c r="I36" s="114"/>
      <c r="J36" s="117"/>
      <c r="K36" s="103"/>
      <c r="L36" s="100"/>
      <c r="M36" s="105"/>
      <c r="N36" s="105"/>
    </row>
    <row r="37" spans="1:14" ht="41.25" customHeight="1" x14ac:dyDescent="0.2">
      <c r="A37" s="9">
        <v>34</v>
      </c>
      <c r="B37" s="12" t="s">
        <v>73</v>
      </c>
      <c r="C37" s="5" t="s">
        <v>48</v>
      </c>
      <c r="D37" s="13" t="s">
        <v>27</v>
      </c>
      <c r="E37" s="14">
        <v>0.03</v>
      </c>
      <c r="F37" s="108"/>
      <c r="G37" s="110"/>
      <c r="H37" s="112"/>
      <c r="I37" s="114"/>
      <c r="J37" s="117"/>
      <c r="K37" s="103"/>
      <c r="L37" s="100"/>
      <c r="M37" s="105"/>
      <c r="N37" s="105"/>
    </row>
    <row r="38" spans="1:14" ht="41.25" customHeight="1" x14ac:dyDescent="0.2">
      <c r="A38" s="4">
        <v>35</v>
      </c>
      <c r="B38" s="12" t="s">
        <v>73</v>
      </c>
      <c r="C38" s="5" t="s">
        <v>49</v>
      </c>
      <c r="D38" s="13" t="s">
        <v>31</v>
      </c>
      <c r="E38" s="14">
        <v>0.03</v>
      </c>
      <c r="F38" s="108"/>
      <c r="G38" s="110"/>
      <c r="H38" s="112"/>
      <c r="I38" s="114"/>
      <c r="J38" s="117"/>
      <c r="K38" s="103"/>
      <c r="L38" s="100"/>
      <c r="M38" s="105"/>
      <c r="N38" s="105"/>
    </row>
    <row r="39" spans="1:14" ht="41.25" customHeight="1" x14ac:dyDescent="0.2">
      <c r="A39" s="9">
        <v>36</v>
      </c>
      <c r="B39" s="12" t="s">
        <v>73</v>
      </c>
      <c r="C39" s="5" t="s">
        <v>50</v>
      </c>
      <c r="D39" s="13" t="s">
        <v>57</v>
      </c>
      <c r="E39" s="14">
        <v>0.03</v>
      </c>
      <c r="F39" s="108"/>
      <c r="G39" s="110"/>
      <c r="H39" s="112"/>
      <c r="I39" s="114"/>
      <c r="J39" s="117"/>
      <c r="K39" s="103"/>
      <c r="L39" s="100"/>
      <c r="M39" s="105"/>
      <c r="N39" s="105"/>
    </row>
    <row r="40" spans="1:14" ht="41.25" customHeight="1" x14ac:dyDescent="0.2">
      <c r="A40" s="4">
        <v>37</v>
      </c>
      <c r="B40" s="12" t="s">
        <v>73</v>
      </c>
      <c r="C40" s="5" t="s">
        <v>51</v>
      </c>
      <c r="D40" s="13" t="s">
        <v>32</v>
      </c>
      <c r="E40" s="14">
        <v>0.03</v>
      </c>
      <c r="F40" s="108"/>
      <c r="G40" s="110"/>
      <c r="H40" s="112"/>
      <c r="I40" s="114"/>
      <c r="J40" s="117"/>
      <c r="K40" s="103"/>
      <c r="L40" s="100"/>
      <c r="M40" s="105"/>
      <c r="N40" s="105"/>
    </row>
    <row r="41" spans="1:14" ht="41.25" customHeight="1" x14ac:dyDescent="0.2">
      <c r="A41" s="9">
        <v>38</v>
      </c>
      <c r="B41" s="12" t="s">
        <v>73</v>
      </c>
      <c r="C41" s="5" t="s">
        <v>52</v>
      </c>
      <c r="D41" s="13" t="s">
        <v>33</v>
      </c>
      <c r="E41" s="14">
        <v>0.03</v>
      </c>
      <c r="F41" s="108"/>
      <c r="G41" s="110"/>
      <c r="H41" s="112"/>
      <c r="I41" s="114"/>
      <c r="J41" s="117"/>
      <c r="K41" s="103"/>
      <c r="L41" s="100"/>
      <c r="M41" s="105"/>
      <c r="N41" s="105"/>
    </row>
    <row r="42" spans="1:14" ht="41.25" customHeight="1" x14ac:dyDescent="0.2">
      <c r="A42" s="4">
        <v>39</v>
      </c>
      <c r="B42" s="12" t="s">
        <v>73</v>
      </c>
      <c r="C42" s="5" t="s">
        <v>53</v>
      </c>
      <c r="D42" s="13" t="s">
        <v>28</v>
      </c>
      <c r="E42" s="14">
        <v>0.03</v>
      </c>
      <c r="F42" s="108"/>
      <c r="G42" s="110"/>
      <c r="H42" s="112"/>
      <c r="I42" s="114"/>
      <c r="J42" s="117"/>
      <c r="K42" s="103"/>
      <c r="L42" s="100"/>
      <c r="M42" s="105"/>
      <c r="N42" s="105"/>
    </row>
    <row r="43" spans="1:14" ht="41.25" customHeight="1" x14ac:dyDescent="0.2">
      <c r="A43" s="9">
        <v>40</v>
      </c>
      <c r="B43" s="12" t="s">
        <v>73</v>
      </c>
      <c r="C43" s="5" t="s">
        <v>54</v>
      </c>
      <c r="D43" s="13" t="s">
        <v>29</v>
      </c>
      <c r="E43" s="14">
        <v>0.03</v>
      </c>
      <c r="F43" s="108"/>
      <c r="G43" s="110"/>
      <c r="H43" s="112"/>
      <c r="I43" s="114"/>
      <c r="J43" s="117"/>
      <c r="K43" s="103"/>
      <c r="L43" s="100"/>
      <c r="M43" s="105"/>
      <c r="N43" s="105"/>
    </row>
    <row r="44" spans="1:14" ht="41.25" customHeight="1" x14ac:dyDescent="0.2">
      <c r="A44" s="4">
        <v>41</v>
      </c>
      <c r="B44" s="12" t="s">
        <v>73</v>
      </c>
      <c r="C44" s="5" t="s">
        <v>55</v>
      </c>
      <c r="D44" s="13" t="s">
        <v>34</v>
      </c>
      <c r="E44" s="14">
        <v>0.03</v>
      </c>
      <c r="F44" s="108"/>
      <c r="G44" s="110"/>
      <c r="H44" s="112"/>
      <c r="I44" s="114"/>
      <c r="J44" s="117"/>
      <c r="K44" s="103"/>
      <c r="L44" s="100"/>
      <c r="M44" s="105"/>
      <c r="N44" s="105"/>
    </row>
    <row r="45" spans="1:14" ht="41.25" customHeight="1" x14ac:dyDescent="0.2">
      <c r="A45" s="9">
        <v>42</v>
      </c>
      <c r="B45" s="12" t="s">
        <v>73</v>
      </c>
      <c r="C45" s="5" t="s">
        <v>56</v>
      </c>
      <c r="D45" s="13" t="s">
        <v>59</v>
      </c>
      <c r="E45" s="14">
        <v>0.03</v>
      </c>
      <c r="F45" s="108"/>
      <c r="G45" s="110"/>
      <c r="H45" s="112"/>
      <c r="I45" s="114"/>
      <c r="J45" s="117"/>
      <c r="K45" s="103"/>
      <c r="L45" s="100"/>
      <c r="M45" s="105"/>
      <c r="N45" s="105"/>
    </row>
    <row r="46" spans="1:14" ht="41.25" customHeight="1" x14ac:dyDescent="0.2">
      <c r="A46" s="30">
        <v>43</v>
      </c>
      <c r="B46" s="12" t="s">
        <v>76</v>
      </c>
      <c r="C46" s="5" t="s">
        <v>77</v>
      </c>
      <c r="D46" s="13">
        <v>2024</v>
      </c>
      <c r="E46" s="14">
        <v>0.06</v>
      </c>
      <c r="F46" s="108"/>
      <c r="G46" s="110"/>
      <c r="H46" s="112"/>
      <c r="I46" s="114"/>
      <c r="J46" s="117"/>
      <c r="K46" s="103"/>
      <c r="L46" s="100"/>
      <c r="M46" s="105"/>
      <c r="N46" s="105"/>
    </row>
    <row r="47" spans="1:14" ht="41.25" customHeight="1" x14ac:dyDescent="0.2">
      <c r="A47" s="30">
        <v>44</v>
      </c>
      <c r="B47" s="12" t="s">
        <v>76</v>
      </c>
      <c r="C47" s="5" t="s">
        <v>78</v>
      </c>
      <c r="D47" s="13">
        <v>2024</v>
      </c>
      <c r="E47" s="14">
        <v>0.06</v>
      </c>
      <c r="F47" s="108"/>
      <c r="G47" s="110"/>
      <c r="H47" s="112"/>
      <c r="I47" s="114"/>
      <c r="J47" s="117"/>
      <c r="K47" s="103"/>
      <c r="L47" s="100"/>
      <c r="M47" s="105"/>
      <c r="N47" s="105"/>
    </row>
    <row r="48" spans="1:14" ht="41.25" customHeight="1" x14ac:dyDescent="0.2">
      <c r="A48" s="4">
        <v>45</v>
      </c>
      <c r="B48" s="12" t="s">
        <v>76</v>
      </c>
      <c r="C48" s="5" t="s">
        <v>79</v>
      </c>
      <c r="D48" s="13">
        <v>2024</v>
      </c>
      <c r="E48" s="14">
        <v>0.06</v>
      </c>
      <c r="F48" s="108"/>
      <c r="G48" s="110"/>
      <c r="H48" s="112"/>
      <c r="I48" s="115"/>
      <c r="J48" s="118"/>
      <c r="K48" s="103"/>
      <c r="L48" s="101"/>
      <c r="M48" s="106"/>
      <c r="N48" s="106"/>
    </row>
    <row r="50" spans="1:5" ht="41.25" customHeight="1" x14ac:dyDescent="0.2">
      <c r="A50" s="93" t="s">
        <v>67</v>
      </c>
      <c r="B50" s="94"/>
      <c r="C50" s="94"/>
      <c r="D50" s="94"/>
      <c r="E50" s="95"/>
    </row>
    <row r="51" spans="1:5" ht="41.25" customHeight="1" x14ac:dyDescent="0.2">
      <c r="A51" s="53" t="s">
        <v>66</v>
      </c>
      <c r="B51" s="53"/>
      <c r="C51" s="53"/>
      <c r="D51" s="53"/>
      <c r="E51" s="53"/>
    </row>
  </sheetData>
  <mergeCells count="15">
    <mergeCell ref="I1:N1"/>
    <mergeCell ref="A50:E50"/>
    <mergeCell ref="A51:E51"/>
    <mergeCell ref="A2:N2"/>
    <mergeCell ref="L4:L48"/>
    <mergeCell ref="K4:K48"/>
    <mergeCell ref="M4:M48"/>
    <mergeCell ref="N4:N48"/>
    <mergeCell ref="F4:F48"/>
    <mergeCell ref="G4:G48"/>
    <mergeCell ref="H4:H48"/>
    <mergeCell ref="I4:I48"/>
    <mergeCell ref="J4:J48"/>
    <mergeCell ref="A1:B1"/>
    <mergeCell ref="C1:H1"/>
  </mergeCells>
  <conditionalFormatting sqref="K4:K48">
    <cfRule type="cellIs" dxfId="0" priority="1" operator="lessThan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989C0E-66E3-4439-8C21-FA69FFF5A82E}">
  <dimension ref="A1:Y51"/>
  <sheetViews>
    <sheetView topLeftCell="A16" zoomScaleNormal="100" workbookViewId="0">
      <selection activeCell="P1" sqref="P1:P51"/>
    </sheetView>
  </sheetViews>
  <sheetFormatPr defaultColWidth="9.7109375" defaultRowHeight="41.25" customHeight="1" x14ac:dyDescent="0.2"/>
  <cols>
    <col min="1" max="1" width="5.7109375" style="22" customWidth="1"/>
    <col min="2" max="2" width="17.28515625" style="23" customWidth="1"/>
    <col min="3" max="3" width="18.28515625" style="24" customWidth="1"/>
    <col min="4" max="4" width="26" style="25" customWidth="1"/>
    <col min="5" max="5" width="9.85546875" style="25" customWidth="1"/>
    <col min="6" max="6" width="15" style="26" bestFit="1" customWidth="1"/>
    <col min="7" max="13" width="15" style="26" customWidth="1"/>
    <col min="14" max="14" width="15" style="27" bestFit="1" customWidth="1"/>
    <col min="15" max="15" width="12.5703125" style="28" customWidth="1"/>
    <col min="16" max="17" width="15" style="29" customWidth="1"/>
    <col min="18" max="18" width="16.140625" style="29" customWidth="1"/>
    <col min="19" max="19" width="16.42578125" style="29" customWidth="1"/>
    <col min="20" max="25" width="15" style="29" customWidth="1"/>
    <col min="26" max="16384" width="9.7109375" style="18"/>
  </cols>
  <sheetData>
    <row r="1" spans="1:25" ht="41.25" customHeight="1" x14ac:dyDescent="0.2">
      <c r="A1" s="84" t="s">
        <v>69</v>
      </c>
      <c r="B1" s="85"/>
      <c r="C1" s="86" t="s">
        <v>62</v>
      </c>
      <c r="D1" s="87"/>
      <c r="E1" s="87"/>
      <c r="F1" s="88" t="s">
        <v>80</v>
      </c>
      <c r="G1" s="89"/>
      <c r="H1" s="89"/>
      <c r="I1" s="89"/>
      <c r="J1" s="89"/>
      <c r="K1" s="89"/>
      <c r="L1" s="89"/>
      <c r="M1" s="89"/>
      <c r="N1" s="89"/>
      <c r="O1" s="90"/>
      <c r="P1" s="125" t="s">
        <v>110</v>
      </c>
      <c r="Q1" s="79" t="s">
        <v>63</v>
      </c>
      <c r="R1" s="79" t="s">
        <v>63</v>
      </c>
      <c r="S1" s="79" t="s">
        <v>63</v>
      </c>
      <c r="T1" s="79" t="s">
        <v>63</v>
      </c>
      <c r="U1" s="79" t="s">
        <v>63</v>
      </c>
      <c r="V1" s="79" t="s">
        <v>63</v>
      </c>
      <c r="W1" s="79" t="s">
        <v>58</v>
      </c>
      <c r="X1" s="79" t="s">
        <v>58</v>
      </c>
      <c r="Y1" s="79" t="s">
        <v>58</v>
      </c>
    </row>
    <row r="2" spans="1:25" ht="27.75" customHeight="1" x14ac:dyDescent="0.2">
      <c r="A2" s="81" t="s">
        <v>88</v>
      </c>
      <c r="B2" s="82"/>
      <c r="C2" s="82"/>
      <c r="D2" s="82"/>
      <c r="E2" s="83"/>
      <c r="F2" s="65" t="s">
        <v>89</v>
      </c>
      <c r="G2" s="66"/>
      <c r="H2" s="66"/>
      <c r="I2" s="66"/>
      <c r="J2" s="66"/>
      <c r="K2" s="66"/>
      <c r="L2" s="66"/>
      <c r="M2" s="66"/>
      <c r="N2" s="66"/>
      <c r="O2" s="67"/>
      <c r="P2" s="126"/>
      <c r="Q2" s="80"/>
      <c r="R2" s="80"/>
      <c r="S2" s="80"/>
      <c r="T2" s="80"/>
      <c r="U2" s="80"/>
      <c r="V2" s="80"/>
      <c r="W2" s="80"/>
      <c r="X2" s="80"/>
      <c r="Y2" s="80"/>
    </row>
    <row r="3" spans="1:25" s="21" customFormat="1" ht="41.25" customHeight="1" thickBot="1" x14ac:dyDescent="0.25">
      <c r="A3" s="19" t="s">
        <v>24</v>
      </c>
      <c r="B3" s="19" t="s">
        <v>64</v>
      </c>
      <c r="C3" s="19" t="s">
        <v>65</v>
      </c>
      <c r="D3" s="19" t="s">
        <v>25</v>
      </c>
      <c r="E3" s="19" t="s">
        <v>70</v>
      </c>
      <c r="F3" s="32" t="s">
        <v>68</v>
      </c>
      <c r="G3" s="32" t="s">
        <v>81</v>
      </c>
      <c r="H3" s="32" t="s">
        <v>82</v>
      </c>
      <c r="I3" s="32" t="s">
        <v>83</v>
      </c>
      <c r="J3" s="32" t="s">
        <v>84</v>
      </c>
      <c r="K3" s="32" t="s">
        <v>85</v>
      </c>
      <c r="L3" s="32" t="s">
        <v>86</v>
      </c>
      <c r="M3" s="32" t="s">
        <v>87</v>
      </c>
      <c r="N3" s="33" t="s">
        <v>0</v>
      </c>
      <c r="O3" s="34" t="s">
        <v>1</v>
      </c>
      <c r="P3" s="123" t="s">
        <v>111</v>
      </c>
      <c r="Q3" s="20" t="s">
        <v>23</v>
      </c>
      <c r="R3" s="20" t="s">
        <v>23</v>
      </c>
      <c r="S3" s="20" t="s">
        <v>23</v>
      </c>
      <c r="T3" s="20" t="s">
        <v>23</v>
      </c>
      <c r="U3" s="20" t="s">
        <v>23</v>
      </c>
      <c r="V3" s="20" t="s">
        <v>23</v>
      </c>
      <c r="W3" s="20" t="s">
        <v>23</v>
      </c>
      <c r="X3" s="20" t="s">
        <v>23</v>
      </c>
      <c r="Y3" s="20" t="s">
        <v>23</v>
      </c>
    </row>
    <row r="4" spans="1:25" ht="41.25" customHeight="1" x14ac:dyDescent="0.2">
      <c r="A4" s="6">
        <v>1</v>
      </c>
      <c r="B4" s="7" t="s">
        <v>71</v>
      </c>
      <c r="C4" s="7" t="s">
        <v>3</v>
      </c>
      <c r="D4" s="7" t="s">
        <v>26</v>
      </c>
      <c r="E4" s="15">
        <v>0.45</v>
      </c>
      <c r="F4" s="70">
        <v>52000</v>
      </c>
      <c r="G4" s="60">
        <f t="shared" ref="G4:G48" si="0">IF(SUM(P4:AG4)&gt;F4+I4,F4+I4,SUM(P4:AG4))</f>
        <v>23450.78</v>
      </c>
      <c r="H4" s="60">
        <f t="shared" ref="H4:H48" si="1">(SUM(P4:AG4))</f>
        <v>23450.78</v>
      </c>
      <c r="I4" s="54"/>
      <c r="J4" s="57">
        <f t="shared" ref="J4:J48" si="2">ROUND(IF(F4*0.25-0.5&lt;0,0,F4*0.25-0.5),0)-M4-K4</f>
        <v>13000</v>
      </c>
      <c r="K4" s="54"/>
      <c r="L4" s="54"/>
      <c r="M4" s="54"/>
      <c r="N4" s="72">
        <f t="shared" ref="N4:N48" si="3">F4-SUM(P4:AC4)+I4</f>
        <v>28549.22</v>
      </c>
      <c r="O4" s="74" t="str">
        <f t="shared" ref="O4:O48" si="4">IF(N4&lt;0,"ATENÇÃO","OK")</f>
        <v>OK</v>
      </c>
      <c r="P4" s="127">
        <v>23450.78</v>
      </c>
      <c r="Q4" s="68"/>
      <c r="R4" s="76"/>
      <c r="S4" s="68"/>
      <c r="T4" s="68"/>
      <c r="U4" s="68"/>
      <c r="V4" s="68"/>
      <c r="W4" s="68"/>
      <c r="X4" s="68"/>
      <c r="Y4" s="63"/>
    </row>
    <row r="5" spans="1:25" ht="41.25" customHeight="1" x14ac:dyDescent="0.2">
      <c r="A5" s="8">
        <v>2</v>
      </c>
      <c r="B5" s="10" t="s">
        <v>71</v>
      </c>
      <c r="C5" s="10" t="s">
        <v>4</v>
      </c>
      <c r="D5" s="10" t="s">
        <v>27</v>
      </c>
      <c r="E5" s="17">
        <v>0.45</v>
      </c>
      <c r="F5" s="71"/>
      <c r="G5" s="61">
        <f t="shared" si="0"/>
        <v>0</v>
      </c>
      <c r="H5" s="61">
        <f t="shared" si="1"/>
        <v>0</v>
      </c>
      <c r="I5" s="55"/>
      <c r="J5" s="58">
        <f t="shared" si="2"/>
        <v>0</v>
      </c>
      <c r="K5" s="55"/>
      <c r="L5" s="55"/>
      <c r="M5" s="55"/>
      <c r="N5" s="73">
        <f t="shared" si="3"/>
        <v>0</v>
      </c>
      <c r="O5" s="75" t="str">
        <f t="shared" si="4"/>
        <v>OK</v>
      </c>
      <c r="P5" s="128"/>
      <c r="Q5" s="69"/>
      <c r="R5" s="77"/>
      <c r="S5" s="69"/>
      <c r="T5" s="69"/>
      <c r="U5" s="69"/>
      <c r="V5" s="69"/>
      <c r="W5" s="69"/>
      <c r="X5" s="69"/>
      <c r="Y5" s="64"/>
    </row>
    <row r="6" spans="1:25" ht="41.25" customHeight="1" x14ac:dyDescent="0.2">
      <c r="A6" s="8">
        <v>3</v>
      </c>
      <c r="B6" s="10" t="s">
        <v>71</v>
      </c>
      <c r="C6" s="10" t="s">
        <v>5</v>
      </c>
      <c r="D6" s="10" t="s">
        <v>31</v>
      </c>
      <c r="E6" s="17">
        <v>0.45</v>
      </c>
      <c r="F6" s="71"/>
      <c r="G6" s="61">
        <f t="shared" si="0"/>
        <v>0</v>
      </c>
      <c r="H6" s="61">
        <f t="shared" si="1"/>
        <v>0</v>
      </c>
      <c r="I6" s="55"/>
      <c r="J6" s="58">
        <f t="shared" si="2"/>
        <v>0</v>
      </c>
      <c r="K6" s="55"/>
      <c r="L6" s="55"/>
      <c r="M6" s="55"/>
      <c r="N6" s="73">
        <f t="shared" si="3"/>
        <v>0</v>
      </c>
      <c r="O6" s="75" t="str">
        <f t="shared" si="4"/>
        <v>OK</v>
      </c>
      <c r="P6" s="128"/>
      <c r="Q6" s="69"/>
      <c r="R6" s="77"/>
      <c r="S6" s="69"/>
      <c r="T6" s="69"/>
      <c r="U6" s="69"/>
      <c r="V6" s="69"/>
      <c r="W6" s="69"/>
      <c r="X6" s="69"/>
      <c r="Y6" s="64"/>
    </row>
    <row r="7" spans="1:25" ht="41.25" customHeight="1" x14ac:dyDescent="0.2">
      <c r="A7" s="8">
        <v>4</v>
      </c>
      <c r="B7" s="10" t="s">
        <v>72</v>
      </c>
      <c r="C7" s="10" t="s">
        <v>6</v>
      </c>
      <c r="D7" s="10" t="s">
        <v>57</v>
      </c>
      <c r="E7" s="17">
        <v>0.3</v>
      </c>
      <c r="F7" s="71"/>
      <c r="G7" s="61">
        <f t="shared" si="0"/>
        <v>0</v>
      </c>
      <c r="H7" s="61">
        <f t="shared" si="1"/>
        <v>0</v>
      </c>
      <c r="I7" s="55"/>
      <c r="J7" s="58">
        <f t="shared" si="2"/>
        <v>0</v>
      </c>
      <c r="K7" s="55"/>
      <c r="L7" s="55"/>
      <c r="M7" s="55"/>
      <c r="N7" s="73">
        <f t="shared" si="3"/>
        <v>0</v>
      </c>
      <c r="O7" s="75" t="str">
        <f t="shared" si="4"/>
        <v>OK</v>
      </c>
      <c r="P7" s="128"/>
      <c r="Q7" s="69"/>
      <c r="R7" s="77"/>
      <c r="S7" s="69"/>
      <c r="T7" s="69"/>
      <c r="U7" s="69"/>
      <c r="V7" s="69"/>
      <c r="W7" s="69"/>
      <c r="X7" s="69"/>
      <c r="Y7" s="64"/>
    </row>
    <row r="8" spans="1:25" ht="41.25" customHeight="1" x14ac:dyDescent="0.2">
      <c r="A8" s="8">
        <v>5</v>
      </c>
      <c r="B8" s="5" t="s">
        <v>71</v>
      </c>
      <c r="C8" s="5" t="s">
        <v>7</v>
      </c>
      <c r="D8" s="5" t="s">
        <v>32</v>
      </c>
      <c r="E8" s="17">
        <v>0.45</v>
      </c>
      <c r="F8" s="71"/>
      <c r="G8" s="61">
        <f t="shared" si="0"/>
        <v>0</v>
      </c>
      <c r="H8" s="61">
        <f t="shared" si="1"/>
        <v>0</v>
      </c>
      <c r="I8" s="55"/>
      <c r="J8" s="58">
        <f t="shared" si="2"/>
        <v>0</v>
      </c>
      <c r="K8" s="55"/>
      <c r="L8" s="55"/>
      <c r="M8" s="55"/>
      <c r="N8" s="73">
        <f t="shared" si="3"/>
        <v>0</v>
      </c>
      <c r="O8" s="75" t="str">
        <f t="shared" si="4"/>
        <v>OK</v>
      </c>
      <c r="P8" s="128"/>
      <c r="Q8" s="69"/>
      <c r="R8" s="77"/>
      <c r="S8" s="69"/>
      <c r="T8" s="69"/>
      <c r="U8" s="69"/>
      <c r="V8" s="69"/>
      <c r="W8" s="69"/>
      <c r="X8" s="69"/>
      <c r="Y8" s="64"/>
    </row>
    <row r="9" spans="1:25" ht="41.25" customHeight="1" x14ac:dyDescent="0.2">
      <c r="A9" s="8">
        <v>6</v>
      </c>
      <c r="B9" s="5" t="s">
        <v>71</v>
      </c>
      <c r="C9" s="5" t="s">
        <v>8</v>
      </c>
      <c r="D9" s="5" t="s">
        <v>33</v>
      </c>
      <c r="E9" s="17">
        <v>0.45</v>
      </c>
      <c r="F9" s="71"/>
      <c r="G9" s="61">
        <f t="shared" si="0"/>
        <v>0</v>
      </c>
      <c r="H9" s="61">
        <f t="shared" si="1"/>
        <v>0</v>
      </c>
      <c r="I9" s="55"/>
      <c r="J9" s="58">
        <f t="shared" si="2"/>
        <v>0</v>
      </c>
      <c r="K9" s="55"/>
      <c r="L9" s="55"/>
      <c r="M9" s="55"/>
      <c r="N9" s="73">
        <f t="shared" si="3"/>
        <v>0</v>
      </c>
      <c r="O9" s="75" t="str">
        <f t="shared" si="4"/>
        <v>OK</v>
      </c>
      <c r="P9" s="128"/>
      <c r="Q9" s="69"/>
      <c r="R9" s="77"/>
      <c r="S9" s="69"/>
      <c r="T9" s="69"/>
      <c r="U9" s="69"/>
      <c r="V9" s="69"/>
      <c r="W9" s="69"/>
      <c r="X9" s="69"/>
      <c r="Y9" s="64"/>
    </row>
    <row r="10" spans="1:25" ht="41.25" customHeight="1" x14ac:dyDescent="0.2">
      <c r="A10" s="8">
        <v>7</v>
      </c>
      <c r="B10" s="5" t="s">
        <v>71</v>
      </c>
      <c r="C10" s="5" t="s">
        <v>9</v>
      </c>
      <c r="D10" s="5" t="s">
        <v>28</v>
      </c>
      <c r="E10" s="17">
        <v>0.45</v>
      </c>
      <c r="F10" s="71"/>
      <c r="G10" s="61">
        <f t="shared" si="0"/>
        <v>0</v>
      </c>
      <c r="H10" s="61">
        <f t="shared" si="1"/>
        <v>0</v>
      </c>
      <c r="I10" s="55"/>
      <c r="J10" s="58">
        <f t="shared" si="2"/>
        <v>0</v>
      </c>
      <c r="K10" s="55"/>
      <c r="L10" s="55"/>
      <c r="M10" s="55"/>
      <c r="N10" s="73">
        <f t="shared" si="3"/>
        <v>0</v>
      </c>
      <c r="O10" s="75" t="str">
        <f t="shared" si="4"/>
        <v>OK</v>
      </c>
      <c r="P10" s="128"/>
      <c r="Q10" s="69"/>
      <c r="R10" s="77"/>
      <c r="S10" s="69"/>
      <c r="T10" s="69"/>
      <c r="U10" s="69"/>
      <c r="V10" s="69"/>
      <c r="W10" s="69"/>
      <c r="X10" s="69"/>
      <c r="Y10" s="64"/>
    </row>
    <row r="11" spans="1:25" ht="41.25" customHeight="1" x14ac:dyDescent="0.2">
      <c r="A11" s="8">
        <v>8</v>
      </c>
      <c r="B11" s="5" t="s">
        <v>71</v>
      </c>
      <c r="C11" s="5" t="s">
        <v>10</v>
      </c>
      <c r="D11" s="5" t="s">
        <v>29</v>
      </c>
      <c r="E11" s="17">
        <v>0.45</v>
      </c>
      <c r="F11" s="71"/>
      <c r="G11" s="61">
        <f t="shared" si="0"/>
        <v>0</v>
      </c>
      <c r="H11" s="61">
        <f t="shared" si="1"/>
        <v>0</v>
      </c>
      <c r="I11" s="55"/>
      <c r="J11" s="58">
        <f t="shared" si="2"/>
        <v>0</v>
      </c>
      <c r="K11" s="55"/>
      <c r="L11" s="55"/>
      <c r="M11" s="55"/>
      <c r="N11" s="73">
        <f t="shared" si="3"/>
        <v>0</v>
      </c>
      <c r="O11" s="75" t="str">
        <f t="shared" si="4"/>
        <v>OK</v>
      </c>
      <c r="P11" s="128"/>
      <c r="Q11" s="69"/>
      <c r="R11" s="77"/>
      <c r="S11" s="69"/>
      <c r="T11" s="69"/>
      <c r="U11" s="69"/>
      <c r="V11" s="69"/>
      <c r="W11" s="69"/>
      <c r="X11" s="69"/>
      <c r="Y11" s="64"/>
    </row>
    <row r="12" spans="1:25" ht="41.25" customHeight="1" x14ac:dyDescent="0.2">
      <c r="A12" s="8">
        <v>9</v>
      </c>
      <c r="B12" s="5" t="s">
        <v>71</v>
      </c>
      <c r="C12" s="5" t="s">
        <v>11</v>
      </c>
      <c r="D12" s="5" t="s">
        <v>34</v>
      </c>
      <c r="E12" s="17">
        <v>0.45</v>
      </c>
      <c r="F12" s="71"/>
      <c r="G12" s="61">
        <f t="shared" si="0"/>
        <v>0</v>
      </c>
      <c r="H12" s="61">
        <f t="shared" si="1"/>
        <v>0</v>
      </c>
      <c r="I12" s="55"/>
      <c r="J12" s="58">
        <f t="shared" si="2"/>
        <v>0</v>
      </c>
      <c r="K12" s="55"/>
      <c r="L12" s="55"/>
      <c r="M12" s="55"/>
      <c r="N12" s="73">
        <f t="shared" si="3"/>
        <v>0</v>
      </c>
      <c r="O12" s="75" t="str">
        <f t="shared" si="4"/>
        <v>OK</v>
      </c>
      <c r="P12" s="128"/>
      <c r="Q12" s="69"/>
      <c r="R12" s="77"/>
      <c r="S12" s="69"/>
      <c r="T12" s="69"/>
      <c r="U12" s="69"/>
      <c r="V12" s="69"/>
      <c r="W12" s="69"/>
      <c r="X12" s="69"/>
      <c r="Y12" s="64"/>
    </row>
    <row r="13" spans="1:25" ht="41.25" customHeight="1" x14ac:dyDescent="0.2">
      <c r="A13" s="8">
        <v>10</v>
      </c>
      <c r="B13" s="10" t="s">
        <v>71</v>
      </c>
      <c r="C13" s="10" t="s">
        <v>12</v>
      </c>
      <c r="D13" s="10" t="s">
        <v>59</v>
      </c>
      <c r="E13" s="17">
        <v>0.45</v>
      </c>
      <c r="F13" s="71"/>
      <c r="G13" s="61">
        <f t="shared" si="0"/>
        <v>0</v>
      </c>
      <c r="H13" s="61">
        <f t="shared" si="1"/>
        <v>0</v>
      </c>
      <c r="I13" s="55"/>
      <c r="J13" s="58">
        <f t="shared" si="2"/>
        <v>0</v>
      </c>
      <c r="K13" s="55"/>
      <c r="L13" s="55"/>
      <c r="M13" s="55"/>
      <c r="N13" s="73">
        <f t="shared" si="3"/>
        <v>0</v>
      </c>
      <c r="O13" s="75" t="str">
        <f t="shared" si="4"/>
        <v>OK</v>
      </c>
      <c r="P13" s="128"/>
      <c r="Q13" s="69"/>
      <c r="R13" s="77"/>
      <c r="S13" s="69"/>
      <c r="T13" s="69"/>
      <c r="U13" s="69"/>
      <c r="V13" s="69"/>
      <c r="W13" s="69"/>
      <c r="X13" s="69"/>
      <c r="Y13" s="64"/>
    </row>
    <row r="14" spans="1:25" ht="41.25" customHeight="1" x14ac:dyDescent="0.2">
      <c r="A14" s="4">
        <v>11</v>
      </c>
      <c r="B14" s="1" t="s">
        <v>73</v>
      </c>
      <c r="C14" s="2" t="s">
        <v>13</v>
      </c>
      <c r="D14" s="3" t="s">
        <v>35</v>
      </c>
      <c r="E14" s="16">
        <v>0.05</v>
      </c>
      <c r="F14" s="71"/>
      <c r="G14" s="61">
        <f t="shared" si="0"/>
        <v>0</v>
      </c>
      <c r="H14" s="61">
        <f t="shared" si="1"/>
        <v>0</v>
      </c>
      <c r="I14" s="55"/>
      <c r="J14" s="58">
        <f t="shared" si="2"/>
        <v>0</v>
      </c>
      <c r="K14" s="55"/>
      <c r="L14" s="55"/>
      <c r="M14" s="55"/>
      <c r="N14" s="73">
        <f t="shared" si="3"/>
        <v>0</v>
      </c>
      <c r="O14" s="75" t="str">
        <f t="shared" si="4"/>
        <v>OK</v>
      </c>
      <c r="P14" s="128"/>
      <c r="Q14" s="69"/>
      <c r="R14" s="77"/>
      <c r="S14" s="69"/>
      <c r="T14" s="69"/>
      <c r="U14" s="69"/>
      <c r="V14" s="69"/>
      <c r="W14" s="69"/>
      <c r="X14" s="69"/>
      <c r="Y14" s="64"/>
    </row>
    <row r="15" spans="1:25" ht="41.25" customHeight="1" x14ac:dyDescent="0.2">
      <c r="A15" s="9">
        <v>12</v>
      </c>
      <c r="B15" s="9" t="s">
        <v>73</v>
      </c>
      <c r="C15" s="10" t="s">
        <v>36</v>
      </c>
      <c r="D15" s="11"/>
      <c r="E15" s="14">
        <v>0.05</v>
      </c>
      <c r="F15" s="71"/>
      <c r="G15" s="61">
        <f t="shared" si="0"/>
        <v>0</v>
      </c>
      <c r="H15" s="61">
        <f t="shared" si="1"/>
        <v>0</v>
      </c>
      <c r="I15" s="55"/>
      <c r="J15" s="58">
        <f t="shared" si="2"/>
        <v>0</v>
      </c>
      <c r="K15" s="55"/>
      <c r="L15" s="55"/>
      <c r="M15" s="55"/>
      <c r="N15" s="73">
        <f t="shared" si="3"/>
        <v>0</v>
      </c>
      <c r="O15" s="75" t="str">
        <f t="shared" si="4"/>
        <v>OK</v>
      </c>
      <c r="P15" s="128"/>
      <c r="Q15" s="69"/>
      <c r="R15" s="77"/>
      <c r="S15" s="69"/>
      <c r="T15" s="69"/>
      <c r="U15" s="69"/>
      <c r="V15" s="69"/>
      <c r="W15" s="69"/>
      <c r="X15" s="69"/>
      <c r="Y15" s="64"/>
    </row>
    <row r="16" spans="1:25" ht="41.25" customHeight="1" x14ac:dyDescent="0.2">
      <c r="A16" s="4">
        <v>13</v>
      </c>
      <c r="B16" s="5" t="s">
        <v>73</v>
      </c>
      <c r="C16" s="5" t="s">
        <v>37</v>
      </c>
      <c r="D16" s="5" t="s">
        <v>26</v>
      </c>
      <c r="E16" s="14">
        <v>0.03</v>
      </c>
      <c r="F16" s="71"/>
      <c r="G16" s="61">
        <f t="shared" si="0"/>
        <v>0</v>
      </c>
      <c r="H16" s="61">
        <f t="shared" si="1"/>
        <v>0</v>
      </c>
      <c r="I16" s="55"/>
      <c r="J16" s="58">
        <f t="shared" si="2"/>
        <v>0</v>
      </c>
      <c r="K16" s="55"/>
      <c r="L16" s="55"/>
      <c r="M16" s="55"/>
      <c r="N16" s="73">
        <f t="shared" si="3"/>
        <v>0</v>
      </c>
      <c r="O16" s="75" t="str">
        <f t="shared" si="4"/>
        <v>OK</v>
      </c>
      <c r="P16" s="128"/>
      <c r="Q16" s="69"/>
      <c r="R16" s="77"/>
      <c r="S16" s="69"/>
      <c r="T16" s="69"/>
      <c r="U16" s="69"/>
      <c r="V16" s="69"/>
      <c r="W16" s="69"/>
      <c r="X16" s="69"/>
      <c r="Y16" s="64"/>
    </row>
    <row r="17" spans="1:25" ht="41.25" customHeight="1" x14ac:dyDescent="0.2">
      <c r="A17" s="9">
        <v>14</v>
      </c>
      <c r="B17" s="5" t="s">
        <v>73</v>
      </c>
      <c r="C17" s="5" t="s">
        <v>38</v>
      </c>
      <c r="D17" s="5" t="s">
        <v>27</v>
      </c>
      <c r="E17" s="14">
        <v>0.03</v>
      </c>
      <c r="F17" s="71"/>
      <c r="G17" s="61">
        <f t="shared" si="0"/>
        <v>0</v>
      </c>
      <c r="H17" s="61">
        <f t="shared" si="1"/>
        <v>0</v>
      </c>
      <c r="I17" s="55"/>
      <c r="J17" s="58">
        <f t="shared" si="2"/>
        <v>0</v>
      </c>
      <c r="K17" s="55"/>
      <c r="L17" s="55"/>
      <c r="M17" s="55"/>
      <c r="N17" s="73">
        <f t="shared" si="3"/>
        <v>0</v>
      </c>
      <c r="O17" s="75" t="str">
        <f t="shared" si="4"/>
        <v>OK</v>
      </c>
      <c r="P17" s="128"/>
      <c r="Q17" s="69"/>
      <c r="R17" s="77"/>
      <c r="S17" s="69"/>
      <c r="T17" s="69"/>
      <c r="U17" s="69"/>
      <c r="V17" s="69"/>
      <c r="W17" s="69"/>
      <c r="X17" s="69"/>
      <c r="Y17" s="64"/>
    </row>
    <row r="18" spans="1:25" ht="41.25" customHeight="1" x14ac:dyDescent="0.2">
      <c r="A18" s="4">
        <v>15</v>
      </c>
      <c r="B18" s="5" t="s">
        <v>73</v>
      </c>
      <c r="C18" s="5" t="s">
        <v>39</v>
      </c>
      <c r="D18" s="5" t="s">
        <v>31</v>
      </c>
      <c r="E18" s="14">
        <v>0.03</v>
      </c>
      <c r="F18" s="71"/>
      <c r="G18" s="61">
        <f t="shared" si="0"/>
        <v>0</v>
      </c>
      <c r="H18" s="61">
        <f t="shared" si="1"/>
        <v>0</v>
      </c>
      <c r="I18" s="55"/>
      <c r="J18" s="58">
        <f t="shared" si="2"/>
        <v>0</v>
      </c>
      <c r="K18" s="55"/>
      <c r="L18" s="55"/>
      <c r="M18" s="55"/>
      <c r="N18" s="73">
        <f t="shared" si="3"/>
        <v>0</v>
      </c>
      <c r="O18" s="75" t="str">
        <f t="shared" si="4"/>
        <v>OK</v>
      </c>
      <c r="P18" s="128"/>
      <c r="Q18" s="69"/>
      <c r="R18" s="77"/>
      <c r="S18" s="69"/>
      <c r="T18" s="69"/>
      <c r="U18" s="69"/>
      <c r="V18" s="69"/>
      <c r="W18" s="69"/>
      <c r="X18" s="69"/>
      <c r="Y18" s="64"/>
    </row>
    <row r="19" spans="1:25" ht="41.25" customHeight="1" x14ac:dyDescent="0.2">
      <c r="A19" s="9">
        <v>16</v>
      </c>
      <c r="B19" s="9" t="s">
        <v>73</v>
      </c>
      <c r="C19" s="10" t="s">
        <v>40</v>
      </c>
      <c r="D19" s="11" t="s">
        <v>57</v>
      </c>
      <c r="E19" s="14">
        <v>0.03</v>
      </c>
      <c r="F19" s="71"/>
      <c r="G19" s="61">
        <f t="shared" si="0"/>
        <v>0</v>
      </c>
      <c r="H19" s="61">
        <f t="shared" si="1"/>
        <v>0</v>
      </c>
      <c r="I19" s="55"/>
      <c r="J19" s="58">
        <f t="shared" si="2"/>
        <v>0</v>
      </c>
      <c r="K19" s="55"/>
      <c r="L19" s="55"/>
      <c r="M19" s="55"/>
      <c r="N19" s="73">
        <f t="shared" si="3"/>
        <v>0</v>
      </c>
      <c r="O19" s="75" t="str">
        <f t="shared" si="4"/>
        <v>OK</v>
      </c>
      <c r="P19" s="128"/>
      <c r="Q19" s="69"/>
      <c r="R19" s="77"/>
      <c r="S19" s="69"/>
      <c r="T19" s="69"/>
      <c r="U19" s="69"/>
      <c r="V19" s="69"/>
      <c r="W19" s="69"/>
      <c r="X19" s="69"/>
      <c r="Y19" s="64"/>
    </row>
    <row r="20" spans="1:25" ht="41.25" customHeight="1" x14ac:dyDescent="0.2">
      <c r="A20" s="4">
        <v>17</v>
      </c>
      <c r="B20" s="9" t="s">
        <v>73</v>
      </c>
      <c r="C20" s="10" t="s">
        <v>41</v>
      </c>
      <c r="D20" s="11" t="s">
        <v>32</v>
      </c>
      <c r="E20" s="14">
        <v>0.03</v>
      </c>
      <c r="F20" s="71"/>
      <c r="G20" s="61">
        <f t="shared" si="0"/>
        <v>0</v>
      </c>
      <c r="H20" s="61">
        <f t="shared" si="1"/>
        <v>0</v>
      </c>
      <c r="I20" s="55"/>
      <c r="J20" s="58">
        <f t="shared" si="2"/>
        <v>0</v>
      </c>
      <c r="K20" s="55"/>
      <c r="L20" s="55"/>
      <c r="M20" s="55"/>
      <c r="N20" s="73">
        <f t="shared" si="3"/>
        <v>0</v>
      </c>
      <c r="O20" s="75" t="str">
        <f t="shared" si="4"/>
        <v>OK</v>
      </c>
      <c r="P20" s="128"/>
      <c r="Q20" s="69"/>
      <c r="R20" s="77"/>
      <c r="S20" s="69"/>
      <c r="T20" s="69"/>
      <c r="U20" s="69"/>
      <c r="V20" s="69"/>
      <c r="W20" s="69"/>
      <c r="X20" s="69"/>
      <c r="Y20" s="64"/>
    </row>
    <row r="21" spans="1:25" ht="41.25" customHeight="1" x14ac:dyDescent="0.2">
      <c r="A21" s="9">
        <v>18</v>
      </c>
      <c r="B21" s="9" t="s">
        <v>73</v>
      </c>
      <c r="C21" s="10" t="s">
        <v>42</v>
      </c>
      <c r="D21" s="11" t="s">
        <v>33</v>
      </c>
      <c r="E21" s="14">
        <v>0.03</v>
      </c>
      <c r="F21" s="71"/>
      <c r="G21" s="61">
        <f t="shared" si="0"/>
        <v>0</v>
      </c>
      <c r="H21" s="61">
        <f t="shared" si="1"/>
        <v>0</v>
      </c>
      <c r="I21" s="55"/>
      <c r="J21" s="58">
        <f t="shared" si="2"/>
        <v>0</v>
      </c>
      <c r="K21" s="55"/>
      <c r="L21" s="55"/>
      <c r="M21" s="55"/>
      <c r="N21" s="73">
        <f t="shared" si="3"/>
        <v>0</v>
      </c>
      <c r="O21" s="75" t="str">
        <f t="shared" si="4"/>
        <v>OK</v>
      </c>
      <c r="P21" s="128"/>
      <c r="Q21" s="69"/>
      <c r="R21" s="77"/>
      <c r="S21" s="69"/>
      <c r="T21" s="69"/>
      <c r="U21" s="69"/>
      <c r="V21" s="69"/>
      <c r="W21" s="69"/>
      <c r="X21" s="69"/>
      <c r="Y21" s="64"/>
    </row>
    <row r="22" spans="1:25" ht="41.25" customHeight="1" x14ac:dyDescent="0.2">
      <c r="A22" s="4">
        <v>19</v>
      </c>
      <c r="B22" s="9" t="s">
        <v>73</v>
      </c>
      <c r="C22" s="10" t="s">
        <v>43</v>
      </c>
      <c r="D22" s="11" t="s">
        <v>28</v>
      </c>
      <c r="E22" s="14">
        <v>0.03</v>
      </c>
      <c r="F22" s="71"/>
      <c r="G22" s="61">
        <f t="shared" si="0"/>
        <v>0</v>
      </c>
      <c r="H22" s="61">
        <f t="shared" si="1"/>
        <v>0</v>
      </c>
      <c r="I22" s="55"/>
      <c r="J22" s="58">
        <f t="shared" si="2"/>
        <v>0</v>
      </c>
      <c r="K22" s="55"/>
      <c r="L22" s="55"/>
      <c r="M22" s="55"/>
      <c r="N22" s="73">
        <f t="shared" si="3"/>
        <v>0</v>
      </c>
      <c r="O22" s="75" t="str">
        <f t="shared" si="4"/>
        <v>OK</v>
      </c>
      <c r="P22" s="128"/>
      <c r="Q22" s="69"/>
      <c r="R22" s="77"/>
      <c r="S22" s="69"/>
      <c r="T22" s="69"/>
      <c r="U22" s="69"/>
      <c r="V22" s="69"/>
      <c r="W22" s="69"/>
      <c r="X22" s="69"/>
      <c r="Y22" s="64"/>
    </row>
    <row r="23" spans="1:25" ht="41.25" customHeight="1" x14ac:dyDescent="0.2">
      <c r="A23" s="9">
        <v>20</v>
      </c>
      <c r="B23" s="9" t="s">
        <v>73</v>
      </c>
      <c r="C23" s="10" t="s">
        <v>44</v>
      </c>
      <c r="D23" s="11" t="s">
        <v>29</v>
      </c>
      <c r="E23" s="14">
        <v>0.03</v>
      </c>
      <c r="F23" s="71"/>
      <c r="G23" s="61">
        <f t="shared" si="0"/>
        <v>0</v>
      </c>
      <c r="H23" s="61">
        <f t="shared" si="1"/>
        <v>0</v>
      </c>
      <c r="I23" s="55"/>
      <c r="J23" s="58">
        <f t="shared" si="2"/>
        <v>0</v>
      </c>
      <c r="K23" s="55"/>
      <c r="L23" s="55"/>
      <c r="M23" s="55"/>
      <c r="N23" s="73">
        <f t="shared" si="3"/>
        <v>0</v>
      </c>
      <c r="O23" s="75" t="str">
        <f t="shared" si="4"/>
        <v>OK</v>
      </c>
      <c r="P23" s="128"/>
      <c r="Q23" s="69"/>
      <c r="R23" s="77"/>
      <c r="S23" s="69"/>
      <c r="T23" s="69"/>
      <c r="U23" s="69"/>
      <c r="V23" s="69"/>
      <c r="W23" s="69"/>
      <c r="X23" s="69"/>
      <c r="Y23" s="64"/>
    </row>
    <row r="24" spans="1:25" ht="41.25" customHeight="1" x14ac:dyDescent="0.2">
      <c r="A24" s="4">
        <v>21</v>
      </c>
      <c r="B24" s="9" t="s">
        <v>73</v>
      </c>
      <c r="C24" s="10" t="s">
        <v>45</v>
      </c>
      <c r="D24" s="11" t="s">
        <v>34</v>
      </c>
      <c r="E24" s="14">
        <v>0.03</v>
      </c>
      <c r="F24" s="71"/>
      <c r="G24" s="61">
        <f t="shared" si="0"/>
        <v>0</v>
      </c>
      <c r="H24" s="61">
        <f t="shared" si="1"/>
        <v>0</v>
      </c>
      <c r="I24" s="55"/>
      <c r="J24" s="58">
        <f t="shared" si="2"/>
        <v>0</v>
      </c>
      <c r="K24" s="55"/>
      <c r="L24" s="55"/>
      <c r="M24" s="55"/>
      <c r="N24" s="73">
        <f t="shared" si="3"/>
        <v>0</v>
      </c>
      <c r="O24" s="75" t="str">
        <f t="shared" si="4"/>
        <v>OK</v>
      </c>
      <c r="P24" s="128"/>
      <c r="Q24" s="69"/>
      <c r="R24" s="77"/>
      <c r="S24" s="69"/>
      <c r="T24" s="69"/>
      <c r="U24" s="69"/>
      <c r="V24" s="69"/>
      <c r="W24" s="69"/>
      <c r="X24" s="69"/>
      <c r="Y24" s="64"/>
    </row>
    <row r="25" spans="1:25" ht="41.25" customHeight="1" x14ac:dyDescent="0.2">
      <c r="A25" s="9">
        <v>22</v>
      </c>
      <c r="B25" s="9" t="s">
        <v>73</v>
      </c>
      <c r="C25" s="10" t="s">
        <v>46</v>
      </c>
      <c r="D25" s="11" t="s">
        <v>59</v>
      </c>
      <c r="E25" s="14">
        <v>0.03</v>
      </c>
      <c r="F25" s="71"/>
      <c r="G25" s="61">
        <f t="shared" si="0"/>
        <v>0</v>
      </c>
      <c r="H25" s="61">
        <f t="shared" si="1"/>
        <v>0</v>
      </c>
      <c r="I25" s="55"/>
      <c r="J25" s="58">
        <f t="shared" si="2"/>
        <v>0</v>
      </c>
      <c r="K25" s="55"/>
      <c r="L25" s="55"/>
      <c r="M25" s="55"/>
      <c r="N25" s="73">
        <f t="shared" si="3"/>
        <v>0</v>
      </c>
      <c r="O25" s="75" t="str">
        <f t="shared" si="4"/>
        <v>OK</v>
      </c>
      <c r="P25" s="128"/>
      <c r="Q25" s="69"/>
      <c r="R25" s="77"/>
      <c r="S25" s="69"/>
      <c r="T25" s="69"/>
      <c r="U25" s="69"/>
      <c r="V25" s="69"/>
      <c r="W25" s="69"/>
      <c r="X25" s="69"/>
      <c r="Y25" s="64"/>
    </row>
    <row r="26" spans="1:25" ht="41.25" customHeight="1" x14ac:dyDescent="0.2">
      <c r="A26" s="39">
        <v>23</v>
      </c>
      <c r="B26" s="40" t="s">
        <v>74</v>
      </c>
      <c r="C26" s="41" t="s">
        <v>14</v>
      </c>
      <c r="D26" s="42" t="s">
        <v>26</v>
      </c>
      <c r="E26" s="43">
        <v>0.99</v>
      </c>
      <c r="F26" s="71"/>
      <c r="G26" s="61">
        <f t="shared" si="0"/>
        <v>0</v>
      </c>
      <c r="H26" s="61">
        <f t="shared" si="1"/>
        <v>0</v>
      </c>
      <c r="I26" s="55"/>
      <c r="J26" s="58">
        <f t="shared" si="2"/>
        <v>0</v>
      </c>
      <c r="K26" s="55"/>
      <c r="L26" s="55"/>
      <c r="M26" s="55"/>
      <c r="N26" s="73">
        <f t="shared" si="3"/>
        <v>0</v>
      </c>
      <c r="O26" s="75" t="str">
        <f t="shared" si="4"/>
        <v>OK</v>
      </c>
      <c r="P26" s="128"/>
      <c r="Q26" s="69"/>
      <c r="R26" s="77"/>
      <c r="S26" s="69"/>
      <c r="T26" s="69"/>
      <c r="U26" s="69"/>
      <c r="V26" s="69"/>
      <c r="W26" s="69"/>
      <c r="X26" s="69"/>
      <c r="Y26" s="64"/>
    </row>
    <row r="27" spans="1:25" ht="41.25" customHeight="1" x14ac:dyDescent="0.2">
      <c r="A27" s="40">
        <v>24</v>
      </c>
      <c r="B27" s="40" t="s">
        <v>74</v>
      </c>
      <c r="C27" s="41" t="s">
        <v>15</v>
      </c>
      <c r="D27" s="42" t="s">
        <v>27</v>
      </c>
      <c r="E27" s="44">
        <v>0.99050000000000005</v>
      </c>
      <c r="F27" s="71"/>
      <c r="G27" s="61">
        <f t="shared" si="0"/>
        <v>0</v>
      </c>
      <c r="H27" s="61">
        <f t="shared" si="1"/>
        <v>0</v>
      </c>
      <c r="I27" s="55"/>
      <c r="J27" s="58">
        <f t="shared" si="2"/>
        <v>0</v>
      </c>
      <c r="K27" s="55"/>
      <c r="L27" s="55"/>
      <c r="M27" s="55"/>
      <c r="N27" s="73">
        <f t="shared" si="3"/>
        <v>0</v>
      </c>
      <c r="O27" s="75" t="str">
        <f t="shared" si="4"/>
        <v>OK</v>
      </c>
      <c r="P27" s="128"/>
      <c r="Q27" s="69"/>
      <c r="R27" s="77"/>
      <c r="S27" s="69"/>
      <c r="T27" s="69"/>
      <c r="U27" s="69"/>
      <c r="V27" s="69"/>
      <c r="W27" s="69"/>
      <c r="X27" s="69"/>
      <c r="Y27" s="64"/>
    </row>
    <row r="28" spans="1:25" ht="41.25" customHeight="1" x14ac:dyDescent="0.2">
      <c r="A28" s="39">
        <v>25</v>
      </c>
      <c r="B28" s="40" t="s">
        <v>74</v>
      </c>
      <c r="C28" s="41" t="s">
        <v>16</v>
      </c>
      <c r="D28" s="42" t="s">
        <v>31</v>
      </c>
      <c r="E28" s="44">
        <v>0.99050000000000005</v>
      </c>
      <c r="F28" s="71"/>
      <c r="G28" s="61">
        <f t="shared" si="0"/>
        <v>0</v>
      </c>
      <c r="H28" s="61">
        <f t="shared" si="1"/>
        <v>0</v>
      </c>
      <c r="I28" s="55"/>
      <c r="J28" s="58">
        <f t="shared" si="2"/>
        <v>0</v>
      </c>
      <c r="K28" s="55"/>
      <c r="L28" s="55"/>
      <c r="M28" s="55"/>
      <c r="N28" s="73">
        <f t="shared" si="3"/>
        <v>0</v>
      </c>
      <c r="O28" s="75" t="str">
        <f t="shared" si="4"/>
        <v>OK</v>
      </c>
      <c r="P28" s="128"/>
      <c r="Q28" s="69"/>
      <c r="R28" s="77"/>
      <c r="S28" s="69"/>
      <c r="T28" s="69"/>
      <c r="U28" s="69"/>
      <c r="V28" s="69"/>
      <c r="W28" s="69"/>
      <c r="X28" s="69"/>
      <c r="Y28" s="64"/>
    </row>
    <row r="29" spans="1:25" ht="41.25" customHeight="1" x14ac:dyDescent="0.2">
      <c r="A29" s="40">
        <v>26</v>
      </c>
      <c r="B29" s="40" t="s">
        <v>74</v>
      </c>
      <c r="C29" s="41" t="s">
        <v>17</v>
      </c>
      <c r="D29" s="42" t="s">
        <v>57</v>
      </c>
      <c r="E29" s="44">
        <v>0.99050000000000005</v>
      </c>
      <c r="F29" s="71"/>
      <c r="G29" s="61">
        <f t="shared" si="0"/>
        <v>0</v>
      </c>
      <c r="H29" s="61">
        <f t="shared" si="1"/>
        <v>0</v>
      </c>
      <c r="I29" s="55"/>
      <c r="J29" s="58">
        <f t="shared" si="2"/>
        <v>0</v>
      </c>
      <c r="K29" s="55"/>
      <c r="L29" s="55"/>
      <c r="M29" s="55"/>
      <c r="N29" s="73">
        <f t="shared" si="3"/>
        <v>0</v>
      </c>
      <c r="O29" s="75" t="str">
        <f t="shared" si="4"/>
        <v>OK</v>
      </c>
      <c r="P29" s="128"/>
      <c r="Q29" s="69"/>
      <c r="R29" s="77"/>
      <c r="S29" s="69"/>
      <c r="T29" s="69"/>
      <c r="U29" s="69"/>
      <c r="V29" s="69"/>
      <c r="W29" s="69"/>
      <c r="X29" s="69"/>
      <c r="Y29" s="64"/>
    </row>
    <row r="30" spans="1:25" ht="41.25" customHeight="1" x14ac:dyDescent="0.2">
      <c r="A30" s="45">
        <v>27</v>
      </c>
      <c r="B30" s="46" t="s">
        <v>75</v>
      </c>
      <c r="C30" s="47" t="s">
        <v>18</v>
      </c>
      <c r="D30" s="48" t="s">
        <v>32</v>
      </c>
      <c r="E30" s="49">
        <v>0.99050000000000005</v>
      </c>
      <c r="F30" s="71"/>
      <c r="G30" s="61">
        <f t="shared" si="0"/>
        <v>0</v>
      </c>
      <c r="H30" s="61">
        <f t="shared" si="1"/>
        <v>0</v>
      </c>
      <c r="I30" s="55"/>
      <c r="J30" s="58">
        <f t="shared" si="2"/>
        <v>0</v>
      </c>
      <c r="K30" s="55"/>
      <c r="L30" s="55"/>
      <c r="M30" s="55"/>
      <c r="N30" s="73">
        <f t="shared" si="3"/>
        <v>0</v>
      </c>
      <c r="O30" s="75" t="str">
        <f t="shared" si="4"/>
        <v>OK</v>
      </c>
      <c r="P30" s="128"/>
      <c r="Q30" s="69"/>
      <c r="R30" s="77"/>
      <c r="S30" s="69"/>
      <c r="T30" s="69"/>
      <c r="U30" s="69"/>
      <c r="V30" s="69"/>
      <c r="W30" s="69"/>
      <c r="X30" s="69"/>
      <c r="Y30" s="64"/>
    </row>
    <row r="31" spans="1:25" ht="41.25" customHeight="1" x14ac:dyDescent="0.2">
      <c r="A31" s="46">
        <v>28</v>
      </c>
      <c r="B31" s="46" t="s">
        <v>75</v>
      </c>
      <c r="C31" s="47" t="s">
        <v>19</v>
      </c>
      <c r="D31" s="48" t="s">
        <v>33</v>
      </c>
      <c r="E31" s="49">
        <v>0.99050000000000005</v>
      </c>
      <c r="F31" s="71"/>
      <c r="G31" s="61">
        <f t="shared" si="0"/>
        <v>0</v>
      </c>
      <c r="H31" s="61">
        <f t="shared" si="1"/>
        <v>0</v>
      </c>
      <c r="I31" s="55"/>
      <c r="J31" s="58">
        <f t="shared" si="2"/>
        <v>0</v>
      </c>
      <c r="K31" s="55"/>
      <c r="L31" s="55"/>
      <c r="M31" s="55"/>
      <c r="N31" s="73">
        <f t="shared" si="3"/>
        <v>0</v>
      </c>
      <c r="O31" s="75" t="str">
        <f t="shared" si="4"/>
        <v>OK</v>
      </c>
      <c r="P31" s="128"/>
      <c r="Q31" s="69"/>
      <c r="R31" s="77"/>
      <c r="S31" s="69"/>
      <c r="T31" s="69"/>
      <c r="U31" s="69"/>
      <c r="V31" s="69"/>
      <c r="W31" s="69"/>
      <c r="X31" s="69"/>
      <c r="Y31" s="64"/>
    </row>
    <row r="32" spans="1:25" ht="41.25" customHeight="1" x14ac:dyDescent="0.2">
      <c r="A32" s="45">
        <v>29</v>
      </c>
      <c r="B32" s="46" t="s">
        <v>75</v>
      </c>
      <c r="C32" s="47" t="s">
        <v>20</v>
      </c>
      <c r="D32" s="48" t="s">
        <v>28</v>
      </c>
      <c r="E32" s="49">
        <v>0.99050000000000005</v>
      </c>
      <c r="F32" s="71"/>
      <c r="G32" s="61">
        <f t="shared" si="0"/>
        <v>0</v>
      </c>
      <c r="H32" s="61">
        <f t="shared" si="1"/>
        <v>0</v>
      </c>
      <c r="I32" s="55"/>
      <c r="J32" s="58">
        <f t="shared" si="2"/>
        <v>0</v>
      </c>
      <c r="K32" s="55"/>
      <c r="L32" s="55"/>
      <c r="M32" s="55"/>
      <c r="N32" s="73">
        <f t="shared" si="3"/>
        <v>0</v>
      </c>
      <c r="O32" s="75" t="str">
        <f t="shared" si="4"/>
        <v>OK</v>
      </c>
      <c r="P32" s="128"/>
      <c r="Q32" s="69"/>
      <c r="R32" s="77"/>
      <c r="S32" s="69"/>
      <c r="T32" s="69"/>
      <c r="U32" s="69"/>
      <c r="V32" s="69"/>
      <c r="W32" s="69"/>
      <c r="X32" s="69"/>
      <c r="Y32" s="64"/>
    </row>
    <row r="33" spans="1:25" ht="41.25" customHeight="1" x14ac:dyDescent="0.2">
      <c r="A33" s="46">
        <v>30</v>
      </c>
      <c r="B33" s="46" t="s">
        <v>75</v>
      </c>
      <c r="C33" s="47" t="s">
        <v>21</v>
      </c>
      <c r="D33" s="48" t="s">
        <v>29</v>
      </c>
      <c r="E33" s="49">
        <v>0.99050000000000005</v>
      </c>
      <c r="F33" s="71"/>
      <c r="G33" s="61">
        <f t="shared" si="0"/>
        <v>0</v>
      </c>
      <c r="H33" s="61">
        <f t="shared" si="1"/>
        <v>0</v>
      </c>
      <c r="I33" s="55"/>
      <c r="J33" s="58">
        <f t="shared" si="2"/>
        <v>0</v>
      </c>
      <c r="K33" s="55"/>
      <c r="L33" s="55"/>
      <c r="M33" s="55"/>
      <c r="N33" s="73">
        <f t="shared" si="3"/>
        <v>0</v>
      </c>
      <c r="O33" s="75" t="str">
        <f t="shared" si="4"/>
        <v>OK</v>
      </c>
      <c r="P33" s="128"/>
      <c r="Q33" s="69"/>
      <c r="R33" s="77"/>
      <c r="S33" s="69"/>
      <c r="T33" s="69"/>
      <c r="U33" s="69"/>
      <c r="V33" s="69"/>
      <c r="W33" s="69"/>
      <c r="X33" s="69"/>
      <c r="Y33" s="64"/>
    </row>
    <row r="34" spans="1:25" ht="41.25" customHeight="1" x14ac:dyDescent="0.2">
      <c r="A34" s="39">
        <v>31</v>
      </c>
      <c r="B34" s="40" t="s">
        <v>74</v>
      </c>
      <c r="C34" s="41" t="s">
        <v>30</v>
      </c>
      <c r="D34" s="42" t="s">
        <v>34</v>
      </c>
      <c r="E34" s="44">
        <v>0.99</v>
      </c>
      <c r="F34" s="71"/>
      <c r="G34" s="61">
        <f t="shared" si="0"/>
        <v>0</v>
      </c>
      <c r="H34" s="61">
        <f t="shared" si="1"/>
        <v>0</v>
      </c>
      <c r="I34" s="55"/>
      <c r="J34" s="58">
        <f t="shared" si="2"/>
        <v>0</v>
      </c>
      <c r="K34" s="55"/>
      <c r="L34" s="55"/>
      <c r="M34" s="55"/>
      <c r="N34" s="73">
        <f t="shared" si="3"/>
        <v>0</v>
      </c>
      <c r="O34" s="75" t="str">
        <f t="shared" si="4"/>
        <v>OK</v>
      </c>
      <c r="P34" s="128"/>
      <c r="Q34" s="69"/>
      <c r="R34" s="77"/>
      <c r="S34" s="69"/>
      <c r="T34" s="69"/>
      <c r="U34" s="69"/>
      <c r="V34" s="69"/>
      <c r="W34" s="69"/>
      <c r="X34" s="69"/>
      <c r="Y34" s="64"/>
    </row>
    <row r="35" spans="1:25" ht="41.25" customHeight="1" x14ac:dyDescent="0.2">
      <c r="A35" s="40">
        <v>32</v>
      </c>
      <c r="B35" s="40" t="s">
        <v>74</v>
      </c>
      <c r="C35" s="41" t="s">
        <v>22</v>
      </c>
      <c r="D35" s="42" t="s">
        <v>59</v>
      </c>
      <c r="E35" s="44">
        <v>0.99</v>
      </c>
      <c r="F35" s="71"/>
      <c r="G35" s="61">
        <f t="shared" si="0"/>
        <v>0</v>
      </c>
      <c r="H35" s="61">
        <f t="shared" si="1"/>
        <v>0</v>
      </c>
      <c r="I35" s="55"/>
      <c r="J35" s="58">
        <f t="shared" si="2"/>
        <v>0</v>
      </c>
      <c r="K35" s="55"/>
      <c r="L35" s="55"/>
      <c r="M35" s="55"/>
      <c r="N35" s="73">
        <f t="shared" si="3"/>
        <v>0</v>
      </c>
      <c r="O35" s="75" t="str">
        <f t="shared" si="4"/>
        <v>OK</v>
      </c>
      <c r="P35" s="128"/>
      <c r="Q35" s="69"/>
      <c r="R35" s="77"/>
      <c r="S35" s="69"/>
      <c r="T35" s="69"/>
      <c r="U35" s="69"/>
      <c r="V35" s="69"/>
      <c r="W35" s="69"/>
      <c r="X35" s="69"/>
      <c r="Y35" s="64"/>
    </row>
    <row r="36" spans="1:25" ht="41.25" customHeight="1" x14ac:dyDescent="0.2">
      <c r="A36" s="4">
        <v>33</v>
      </c>
      <c r="B36" s="9" t="s">
        <v>73</v>
      </c>
      <c r="C36" s="10" t="s">
        <v>47</v>
      </c>
      <c r="D36" s="11" t="s">
        <v>26</v>
      </c>
      <c r="E36" s="17">
        <v>0.03</v>
      </c>
      <c r="F36" s="71"/>
      <c r="G36" s="61">
        <f t="shared" si="0"/>
        <v>0</v>
      </c>
      <c r="H36" s="61">
        <f t="shared" si="1"/>
        <v>0</v>
      </c>
      <c r="I36" s="55"/>
      <c r="J36" s="58">
        <f t="shared" si="2"/>
        <v>0</v>
      </c>
      <c r="K36" s="55"/>
      <c r="L36" s="55"/>
      <c r="M36" s="55"/>
      <c r="N36" s="73">
        <f t="shared" si="3"/>
        <v>0</v>
      </c>
      <c r="O36" s="75" t="str">
        <f t="shared" si="4"/>
        <v>OK</v>
      </c>
      <c r="P36" s="128"/>
      <c r="Q36" s="69"/>
      <c r="R36" s="77"/>
      <c r="S36" s="69"/>
      <c r="T36" s="69"/>
      <c r="U36" s="69"/>
      <c r="V36" s="69"/>
      <c r="W36" s="69"/>
      <c r="X36" s="69"/>
      <c r="Y36" s="64"/>
    </row>
    <row r="37" spans="1:25" ht="41.25" customHeight="1" x14ac:dyDescent="0.2">
      <c r="A37" s="9">
        <v>34</v>
      </c>
      <c r="B37" s="12" t="s">
        <v>73</v>
      </c>
      <c r="C37" s="5" t="s">
        <v>48</v>
      </c>
      <c r="D37" s="13" t="s">
        <v>27</v>
      </c>
      <c r="E37" s="14">
        <v>0.03</v>
      </c>
      <c r="F37" s="71"/>
      <c r="G37" s="61">
        <f t="shared" si="0"/>
        <v>0</v>
      </c>
      <c r="H37" s="61">
        <f t="shared" si="1"/>
        <v>0</v>
      </c>
      <c r="I37" s="55"/>
      <c r="J37" s="58">
        <f t="shared" si="2"/>
        <v>0</v>
      </c>
      <c r="K37" s="55"/>
      <c r="L37" s="55"/>
      <c r="M37" s="55"/>
      <c r="N37" s="73">
        <f t="shared" si="3"/>
        <v>0</v>
      </c>
      <c r="O37" s="75" t="str">
        <f t="shared" si="4"/>
        <v>OK</v>
      </c>
      <c r="P37" s="128"/>
      <c r="Q37" s="69"/>
      <c r="R37" s="77"/>
      <c r="S37" s="69"/>
      <c r="T37" s="69"/>
      <c r="U37" s="69"/>
      <c r="V37" s="69"/>
      <c r="W37" s="69"/>
      <c r="X37" s="69"/>
      <c r="Y37" s="64"/>
    </row>
    <row r="38" spans="1:25" ht="41.25" customHeight="1" x14ac:dyDescent="0.2">
      <c r="A38" s="4">
        <v>35</v>
      </c>
      <c r="B38" s="12" t="s">
        <v>73</v>
      </c>
      <c r="C38" s="5" t="s">
        <v>49</v>
      </c>
      <c r="D38" s="13" t="s">
        <v>31</v>
      </c>
      <c r="E38" s="14">
        <v>0.03</v>
      </c>
      <c r="F38" s="71"/>
      <c r="G38" s="61">
        <f t="shared" si="0"/>
        <v>0</v>
      </c>
      <c r="H38" s="61">
        <f t="shared" si="1"/>
        <v>0</v>
      </c>
      <c r="I38" s="55"/>
      <c r="J38" s="58">
        <f t="shared" si="2"/>
        <v>0</v>
      </c>
      <c r="K38" s="55"/>
      <c r="L38" s="55"/>
      <c r="M38" s="55"/>
      <c r="N38" s="73">
        <f t="shared" si="3"/>
        <v>0</v>
      </c>
      <c r="O38" s="75" t="str">
        <f t="shared" si="4"/>
        <v>OK</v>
      </c>
      <c r="P38" s="128"/>
      <c r="Q38" s="69"/>
      <c r="R38" s="77"/>
      <c r="S38" s="69"/>
      <c r="T38" s="69"/>
      <c r="U38" s="69"/>
      <c r="V38" s="69"/>
      <c r="W38" s="69"/>
      <c r="X38" s="69"/>
      <c r="Y38" s="64"/>
    </row>
    <row r="39" spans="1:25" ht="41.25" customHeight="1" x14ac:dyDescent="0.2">
      <c r="A39" s="9">
        <v>36</v>
      </c>
      <c r="B39" s="12" t="s">
        <v>73</v>
      </c>
      <c r="C39" s="5" t="s">
        <v>50</v>
      </c>
      <c r="D39" s="13" t="s">
        <v>57</v>
      </c>
      <c r="E39" s="14">
        <v>0.03</v>
      </c>
      <c r="F39" s="71"/>
      <c r="G39" s="61">
        <f t="shared" si="0"/>
        <v>0</v>
      </c>
      <c r="H39" s="61">
        <f t="shared" si="1"/>
        <v>0</v>
      </c>
      <c r="I39" s="55"/>
      <c r="J39" s="58">
        <f t="shared" si="2"/>
        <v>0</v>
      </c>
      <c r="K39" s="55"/>
      <c r="L39" s="55"/>
      <c r="M39" s="55"/>
      <c r="N39" s="73">
        <f t="shared" si="3"/>
        <v>0</v>
      </c>
      <c r="O39" s="75" t="str">
        <f t="shared" si="4"/>
        <v>OK</v>
      </c>
      <c r="P39" s="128"/>
      <c r="Q39" s="69"/>
      <c r="R39" s="77"/>
      <c r="S39" s="69"/>
      <c r="T39" s="69"/>
      <c r="U39" s="69"/>
      <c r="V39" s="69"/>
      <c r="W39" s="69"/>
      <c r="X39" s="69"/>
      <c r="Y39" s="64"/>
    </row>
    <row r="40" spans="1:25" ht="41.25" customHeight="1" x14ac:dyDescent="0.2">
      <c r="A40" s="4">
        <v>37</v>
      </c>
      <c r="B40" s="12" t="s">
        <v>73</v>
      </c>
      <c r="C40" s="5" t="s">
        <v>51</v>
      </c>
      <c r="D40" s="13" t="s">
        <v>32</v>
      </c>
      <c r="E40" s="14">
        <v>0.03</v>
      </c>
      <c r="F40" s="71"/>
      <c r="G40" s="61">
        <f t="shared" si="0"/>
        <v>0</v>
      </c>
      <c r="H40" s="61">
        <f t="shared" si="1"/>
        <v>0</v>
      </c>
      <c r="I40" s="55"/>
      <c r="J40" s="58">
        <f t="shared" si="2"/>
        <v>0</v>
      </c>
      <c r="K40" s="55"/>
      <c r="L40" s="55"/>
      <c r="M40" s="55"/>
      <c r="N40" s="73">
        <f t="shared" si="3"/>
        <v>0</v>
      </c>
      <c r="O40" s="75" t="str">
        <f t="shared" si="4"/>
        <v>OK</v>
      </c>
      <c r="P40" s="128"/>
      <c r="Q40" s="69"/>
      <c r="R40" s="77"/>
      <c r="S40" s="69"/>
      <c r="T40" s="69"/>
      <c r="U40" s="69"/>
      <c r="V40" s="69"/>
      <c r="W40" s="69"/>
      <c r="X40" s="69"/>
      <c r="Y40" s="64"/>
    </row>
    <row r="41" spans="1:25" ht="41.25" customHeight="1" x14ac:dyDescent="0.2">
      <c r="A41" s="9">
        <v>38</v>
      </c>
      <c r="B41" s="12" t="s">
        <v>73</v>
      </c>
      <c r="C41" s="5" t="s">
        <v>52</v>
      </c>
      <c r="D41" s="13" t="s">
        <v>33</v>
      </c>
      <c r="E41" s="14">
        <v>0.03</v>
      </c>
      <c r="F41" s="71"/>
      <c r="G41" s="61">
        <f t="shared" si="0"/>
        <v>0</v>
      </c>
      <c r="H41" s="61">
        <f t="shared" si="1"/>
        <v>0</v>
      </c>
      <c r="I41" s="55"/>
      <c r="J41" s="58">
        <f t="shared" si="2"/>
        <v>0</v>
      </c>
      <c r="K41" s="55"/>
      <c r="L41" s="55"/>
      <c r="M41" s="55"/>
      <c r="N41" s="73">
        <f t="shared" si="3"/>
        <v>0</v>
      </c>
      <c r="O41" s="75" t="str">
        <f t="shared" si="4"/>
        <v>OK</v>
      </c>
      <c r="P41" s="128"/>
      <c r="Q41" s="69"/>
      <c r="R41" s="77"/>
      <c r="S41" s="69"/>
      <c r="T41" s="69"/>
      <c r="U41" s="69"/>
      <c r="V41" s="69"/>
      <c r="W41" s="69"/>
      <c r="X41" s="69"/>
      <c r="Y41" s="64"/>
    </row>
    <row r="42" spans="1:25" ht="41.25" customHeight="1" x14ac:dyDescent="0.2">
      <c r="A42" s="4">
        <v>39</v>
      </c>
      <c r="B42" s="12" t="s">
        <v>73</v>
      </c>
      <c r="C42" s="5" t="s">
        <v>53</v>
      </c>
      <c r="D42" s="13" t="s">
        <v>28</v>
      </c>
      <c r="E42" s="14">
        <v>0.03</v>
      </c>
      <c r="F42" s="71"/>
      <c r="G42" s="61">
        <f t="shared" si="0"/>
        <v>0</v>
      </c>
      <c r="H42" s="61">
        <f t="shared" si="1"/>
        <v>0</v>
      </c>
      <c r="I42" s="55"/>
      <c r="J42" s="58">
        <f t="shared" si="2"/>
        <v>0</v>
      </c>
      <c r="K42" s="55"/>
      <c r="L42" s="55"/>
      <c r="M42" s="55"/>
      <c r="N42" s="73">
        <f t="shared" si="3"/>
        <v>0</v>
      </c>
      <c r="O42" s="75" t="str">
        <f t="shared" si="4"/>
        <v>OK</v>
      </c>
      <c r="P42" s="128"/>
      <c r="Q42" s="69"/>
      <c r="R42" s="77"/>
      <c r="S42" s="69"/>
      <c r="T42" s="69"/>
      <c r="U42" s="69"/>
      <c r="V42" s="69"/>
      <c r="W42" s="69"/>
      <c r="X42" s="69"/>
      <c r="Y42" s="64"/>
    </row>
    <row r="43" spans="1:25" ht="41.25" customHeight="1" x14ac:dyDescent="0.2">
      <c r="A43" s="9">
        <v>40</v>
      </c>
      <c r="B43" s="12" t="s">
        <v>73</v>
      </c>
      <c r="C43" s="5" t="s">
        <v>54</v>
      </c>
      <c r="D43" s="13" t="s">
        <v>29</v>
      </c>
      <c r="E43" s="14">
        <v>0.03</v>
      </c>
      <c r="F43" s="71"/>
      <c r="G43" s="61">
        <f t="shared" si="0"/>
        <v>0</v>
      </c>
      <c r="H43" s="61">
        <f t="shared" si="1"/>
        <v>0</v>
      </c>
      <c r="I43" s="55"/>
      <c r="J43" s="58">
        <f t="shared" si="2"/>
        <v>0</v>
      </c>
      <c r="K43" s="55"/>
      <c r="L43" s="55"/>
      <c r="M43" s="55"/>
      <c r="N43" s="73">
        <f t="shared" si="3"/>
        <v>0</v>
      </c>
      <c r="O43" s="75" t="str">
        <f t="shared" si="4"/>
        <v>OK</v>
      </c>
      <c r="P43" s="128"/>
      <c r="Q43" s="69"/>
      <c r="R43" s="77"/>
      <c r="S43" s="69"/>
      <c r="T43" s="69"/>
      <c r="U43" s="69"/>
      <c r="V43" s="69"/>
      <c r="W43" s="69"/>
      <c r="X43" s="69"/>
      <c r="Y43" s="64"/>
    </row>
    <row r="44" spans="1:25" ht="41.25" customHeight="1" x14ac:dyDescent="0.2">
      <c r="A44" s="4">
        <v>41</v>
      </c>
      <c r="B44" s="12" t="s">
        <v>73</v>
      </c>
      <c r="C44" s="5" t="s">
        <v>55</v>
      </c>
      <c r="D44" s="13" t="s">
        <v>34</v>
      </c>
      <c r="E44" s="14">
        <v>0.03</v>
      </c>
      <c r="F44" s="71"/>
      <c r="G44" s="61">
        <f t="shared" si="0"/>
        <v>0</v>
      </c>
      <c r="H44" s="61">
        <f t="shared" si="1"/>
        <v>0</v>
      </c>
      <c r="I44" s="55"/>
      <c r="J44" s="58">
        <f t="shared" si="2"/>
        <v>0</v>
      </c>
      <c r="K44" s="55"/>
      <c r="L44" s="55"/>
      <c r="M44" s="55"/>
      <c r="N44" s="73">
        <f t="shared" si="3"/>
        <v>0</v>
      </c>
      <c r="O44" s="75" t="str">
        <f t="shared" si="4"/>
        <v>OK</v>
      </c>
      <c r="P44" s="128"/>
      <c r="Q44" s="69"/>
      <c r="R44" s="77"/>
      <c r="S44" s="69"/>
      <c r="T44" s="69"/>
      <c r="U44" s="69"/>
      <c r="V44" s="69"/>
      <c r="W44" s="69"/>
      <c r="X44" s="69"/>
      <c r="Y44" s="64"/>
    </row>
    <row r="45" spans="1:25" ht="41.25" customHeight="1" x14ac:dyDescent="0.2">
      <c r="A45" s="9">
        <v>42</v>
      </c>
      <c r="B45" s="12" t="s">
        <v>73</v>
      </c>
      <c r="C45" s="5" t="s">
        <v>56</v>
      </c>
      <c r="D45" s="13" t="s">
        <v>59</v>
      </c>
      <c r="E45" s="14">
        <v>0.03</v>
      </c>
      <c r="F45" s="71"/>
      <c r="G45" s="61">
        <f t="shared" si="0"/>
        <v>0</v>
      </c>
      <c r="H45" s="61">
        <f t="shared" si="1"/>
        <v>0</v>
      </c>
      <c r="I45" s="55"/>
      <c r="J45" s="58">
        <f t="shared" si="2"/>
        <v>0</v>
      </c>
      <c r="K45" s="55"/>
      <c r="L45" s="55"/>
      <c r="M45" s="55"/>
      <c r="N45" s="73">
        <f t="shared" si="3"/>
        <v>0</v>
      </c>
      <c r="O45" s="75" t="str">
        <f t="shared" si="4"/>
        <v>OK</v>
      </c>
      <c r="P45" s="128"/>
      <c r="Q45" s="69"/>
      <c r="R45" s="77"/>
      <c r="S45" s="69"/>
      <c r="T45" s="69"/>
      <c r="U45" s="69"/>
      <c r="V45" s="69"/>
      <c r="W45" s="69"/>
      <c r="X45" s="69"/>
      <c r="Y45" s="64"/>
    </row>
    <row r="46" spans="1:25" ht="41.25" customHeight="1" x14ac:dyDescent="0.2">
      <c r="A46" s="30">
        <v>43</v>
      </c>
      <c r="B46" s="12" t="s">
        <v>76</v>
      </c>
      <c r="C46" s="5" t="s">
        <v>77</v>
      </c>
      <c r="D46" s="13">
        <v>2024</v>
      </c>
      <c r="E46" s="14">
        <v>0.06</v>
      </c>
      <c r="F46" s="71"/>
      <c r="G46" s="61">
        <f t="shared" si="0"/>
        <v>0</v>
      </c>
      <c r="H46" s="61">
        <f t="shared" si="1"/>
        <v>0</v>
      </c>
      <c r="I46" s="55"/>
      <c r="J46" s="58">
        <f t="shared" si="2"/>
        <v>0</v>
      </c>
      <c r="K46" s="55"/>
      <c r="L46" s="55"/>
      <c r="M46" s="55"/>
      <c r="N46" s="73">
        <f t="shared" si="3"/>
        <v>0</v>
      </c>
      <c r="O46" s="75" t="str">
        <f t="shared" si="4"/>
        <v>OK</v>
      </c>
      <c r="P46" s="128"/>
      <c r="Q46" s="69"/>
      <c r="R46" s="77"/>
      <c r="S46" s="69"/>
      <c r="T46" s="69"/>
      <c r="U46" s="69"/>
      <c r="V46" s="69"/>
      <c r="W46" s="69"/>
      <c r="X46" s="69"/>
      <c r="Y46" s="64"/>
    </row>
    <row r="47" spans="1:25" ht="41.25" customHeight="1" x14ac:dyDescent="0.2">
      <c r="A47" s="30">
        <v>44</v>
      </c>
      <c r="B47" s="12" t="s">
        <v>76</v>
      </c>
      <c r="C47" s="5" t="s">
        <v>78</v>
      </c>
      <c r="D47" s="13">
        <v>2024</v>
      </c>
      <c r="E47" s="14">
        <v>0.06</v>
      </c>
      <c r="F47" s="71"/>
      <c r="G47" s="61">
        <f t="shared" si="0"/>
        <v>0</v>
      </c>
      <c r="H47" s="61">
        <f t="shared" si="1"/>
        <v>0</v>
      </c>
      <c r="I47" s="55"/>
      <c r="J47" s="58">
        <f t="shared" si="2"/>
        <v>0</v>
      </c>
      <c r="K47" s="55"/>
      <c r="L47" s="55"/>
      <c r="M47" s="55"/>
      <c r="N47" s="73">
        <f t="shared" si="3"/>
        <v>0</v>
      </c>
      <c r="O47" s="75" t="str">
        <f t="shared" si="4"/>
        <v>OK</v>
      </c>
      <c r="P47" s="128"/>
      <c r="Q47" s="69"/>
      <c r="R47" s="77"/>
      <c r="S47" s="69"/>
      <c r="T47" s="69"/>
      <c r="U47" s="69"/>
      <c r="V47" s="69"/>
      <c r="W47" s="69"/>
      <c r="X47" s="69"/>
      <c r="Y47" s="64"/>
    </row>
    <row r="48" spans="1:25" ht="41.25" customHeight="1" x14ac:dyDescent="0.2">
      <c r="A48" s="4">
        <v>45</v>
      </c>
      <c r="B48" s="12" t="s">
        <v>76</v>
      </c>
      <c r="C48" s="5" t="s">
        <v>79</v>
      </c>
      <c r="D48" s="13">
        <v>2024</v>
      </c>
      <c r="E48" s="14">
        <v>0.06</v>
      </c>
      <c r="F48" s="71"/>
      <c r="G48" s="62">
        <f t="shared" si="0"/>
        <v>0</v>
      </c>
      <c r="H48" s="62">
        <f t="shared" si="1"/>
        <v>0</v>
      </c>
      <c r="I48" s="56"/>
      <c r="J48" s="59">
        <f t="shared" si="2"/>
        <v>0</v>
      </c>
      <c r="K48" s="56"/>
      <c r="L48" s="56"/>
      <c r="M48" s="56"/>
      <c r="N48" s="73">
        <f t="shared" si="3"/>
        <v>0</v>
      </c>
      <c r="O48" s="75" t="str">
        <f t="shared" si="4"/>
        <v>OK</v>
      </c>
      <c r="P48" s="128"/>
      <c r="Q48" s="69"/>
      <c r="R48" s="78"/>
      <c r="S48" s="69"/>
      <c r="T48" s="69"/>
      <c r="U48" s="69"/>
      <c r="V48" s="69"/>
      <c r="W48" s="69"/>
      <c r="X48" s="69"/>
      <c r="Y48" s="64"/>
    </row>
    <row r="49" spans="1:16" ht="41.25" customHeight="1" x14ac:dyDescent="0.2">
      <c r="P49" s="124"/>
    </row>
    <row r="50" spans="1:16" ht="41.25" customHeight="1" x14ac:dyDescent="0.2">
      <c r="A50" s="93" t="s">
        <v>67</v>
      </c>
      <c r="B50" s="94"/>
      <c r="C50" s="94"/>
      <c r="D50" s="94"/>
      <c r="E50" s="95"/>
      <c r="P50" s="124"/>
    </row>
    <row r="51" spans="1:16" ht="41.25" customHeight="1" x14ac:dyDescent="0.2">
      <c r="A51" s="53" t="s">
        <v>66</v>
      </c>
      <c r="B51" s="53"/>
      <c r="C51" s="53"/>
      <c r="D51" s="53"/>
      <c r="E51" s="53"/>
      <c r="P51" s="124"/>
    </row>
  </sheetData>
  <mergeCells count="37">
    <mergeCell ref="R1:R2"/>
    <mergeCell ref="A1:B1"/>
    <mergeCell ref="C1:E1"/>
    <mergeCell ref="F1:O1"/>
    <mergeCell ref="P1:P2"/>
    <mergeCell ref="Q1:Q2"/>
    <mergeCell ref="Y1:Y2"/>
    <mergeCell ref="A2:E2"/>
    <mergeCell ref="F2:O2"/>
    <mergeCell ref="F4:F48"/>
    <mergeCell ref="G4:G48"/>
    <mergeCell ref="H4:H48"/>
    <mergeCell ref="I4:I48"/>
    <mergeCell ref="J4:J48"/>
    <mergeCell ref="K4:K48"/>
    <mergeCell ref="L4:L48"/>
    <mergeCell ref="S1:S2"/>
    <mergeCell ref="T1:T2"/>
    <mergeCell ref="U1:U2"/>
    <mergeCell ref="V1:V2"/>
    <mergeCell ref="W1:W2"/>
    <mergeCell ref="X1:X2"/>
    <mergeCell ref="Y4:Y48"/>
    <mergeCell ref="A50:E50"/>
    <mergeCell ref="A51:E51"/>
    <mergeCell ref="S4:S48"/>
    <mergeCell ref="T4:T48"/>
    <mergeCell ref="U4:U48"/>
    <mergeCell ref="V4:V48"/>
    <mergeCell ref="W4:W48"/>
    <mergeCell ref="X4:X48"/>
    <mergeCell ref="M4:M48"/>
    <mergeCell ref="N4:N48"/>
    <mergeCell ref="O4:O48"/>
    <mergeCell ref="P4:P48"/>
    <mergeCell ref="Q4:Q48"/>
    <mergeCell ref="R4:R48"/>
  </mergeCells>
  <conditionalFormatting sqref="N4:N48">
    <cfRule type="cellIs" dxfId="36" priority="1" operator="lessThan">
      <formula>0</formula>
    </cfRule>
  </conditionalFormatting>
  <conditionalFormatting sqref="Q4:Y4">
    <cfRule type="cellIs" dxfId="35" priority="2" stopIfTrue="1" operator="greaterThan">
      <formula>0</formula>
    </cfRule>
    <cfRule type="cellIs" dxfId="34" priority="3" stopIfTrue="1" operator="greaterThan">
      <formula>0</formula>
    </cfRule>
    <cfRule type="cellIs" dxfId="33" priority="4" stopIfTrue="1" operator="greaterThan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605899-9473-4098-A5A7-72B8529A591A}">
  <dimension ref="A1:Y51"/>
  <sheetViews>
    <sheetView topLeftCell="A43" zoomScaleNormal="100" workbookViewId="0">
      <selection activeCell="A26" sqref="A26:E35"/>
    </sheetView>
  </sheetViews>
  <sheetFormatPr defaultColWidth="9.7109375" defaultRowHeight="41.25" customHeight="1" x14ac:dyDescent="0.2"/>
  <cols>
    <col min="1" max="1" width="5.7109375" style="22" customWidth="1"/>
    <col min="2" max="2" width="17.28515625" style="23" customWidth="1"/>
    <col min="3" max="3" width="18.28515625" style="24" customWidth="1"/>
    <col min="4" max="4" width="26" style="25" customWidth="1"/>
    <col min="5" max="5" width="9.85546875" style="25" customWidth="1"/>
    <col min="6" max="6" width="15" style="26" bestFit="1" customWidth="1"/>
    <col min="7" max="13" width="15" style="26" customWidth="1"/>
    <col min="14" max="14" width="15" style="27" bestFit="1" customWidth="1"/>
    <col min="15" max="15" width="12.5703125" style="28" customWidth="1"/>
    <col min="16" max="17" width="15" style="29" customWidth="1"/>
    <col min="18" max="18" width="16.140625" style="29" customWidth="1"/>
    <col min="19" max="19" width="16.42578125" style="29" customWidth="1"/>
    <col min="20" max="25" width="15" style="29" customWidth="1"/>
    <col min="26" max="16384" width="9.7109375" style="18"/>
  </cols>
  <sheetData>
    <row r="1" spans="1:25" ht="41.25" customHeight="1" x14ac:dyDescent="0.2">
      <c r="A1" s="84" t="s">
        <v>69</v>
      </c>
      <c r="B1" s="85"/>
      <c r="C1" s="86" t="s">
        <v>62</v>
      </c>
      <c r="D1" s="87"/>
      <c r="E1" s="87"/>
      <c r="F1" s="88" t="s">
        <v>80</v>
      </c>
      <c r="G1" s="89"/>
      <c r="H1" s="89"/>
      <c r="I1" s="89"/>
      <c r="J1" s="89"/>
      <c r="K1" s="89"/>
      <c r="L1" s="89"/>
      <c r="M1" s="89"/>
      <c r="N1" s="89"/>
      <c r="O1" s="90"/>
      <c r="P1" s="79" t="s">
        <v>63</v>
      </c>
      <c r="Q1" s="79" t="s">
        <v>63</v>
      </c>
      <c r="R1" s="79" t="s">
        <v>63</v>
      </c>
      <c r="S1" s="79" t="s">
        <v>63</v>
      </c>
      <c r="T1" s="79" t="s">
        <v>63</v>
      </c>
      <c r="U1" s="79" t="s">
        <v>63</v>
      </c>
      <c r="V1" s="79" t="s">
        <v>63</v>
      </c>
      <c r="W1" s="79" t="s">
        <v>58</v>
      </c>
      <c r="X1" s="79" t="s">
        <v>58</v>
      </c>
      <c r="Y1" s="79" t="s">
        <v>58</v>
      </c>
    </row>
    <row r="2" spans="1:25" ht="27.75" customHeight="1" x14ac:dyDescent="0.2">
      <c r="A2" s="81" t="s">
        <v>90</v>
      </c>
      <c r="B2" s="82"/>
      <c r="C2" s="82"/>
      <c r="D2" s="82"/>
      <c r="E2" s="83"/>
      <c r="F2" s="65" t="s">
        <v>89</v>
      </c>
      <c r="G2" s="66"/>
      <c r="H2" s="66"/>
      <c r="I2" s="66"/>
      <c r="J2" s="66"/>
      <c r="K2" s="66"/>
      <c r="L2" s="66"/>
      <c r="M2" s="66"/>
      <c r="N2" s="66"/>
      <c r="O2" s="67"/>
      <c r="P2" s="80"/>
      <c r="Q2" s="80"/>
      <c r="R2" s="80"/>
      <c r="S2" s="80"/>
      <c r="T2" s="80"/>
      <c r="U2" s="80"/>
      <c r="V2" s="80"/>
      <c r="W2" s="80"/>
      <c r="X2" s="80"/>
      <c r="Y2" s="80"/>
    </row>
    <row r="3" spans="1:25" s="21" customFormat="1" ht="41.25" customHeight="1" thickBot="1" x14ac:dyDescent="0.25">
      <c r="A3" s="19" t="s">
        <v>24</v>
      </c>
      <c r="B3" s="19" t="s">
        <v>64</v>
      </c>
      <c r="C3" s="19" t="s">
        <v>65</v>
      </c>
      <c r="D3" s="19" t="s">
        <v>25</v>
      </c>
      <c r="E3" s="19" t="s">
        <v>70</v>
      </c>
      <c r="F3" s="32" t="s">
        <v>68</v>
      </c>
      <c r="G3" s="32" t="s">
        <v>81</v>
      </c>
      <c r="H3" s="32" t="s">
        <v>82</v>
      </c>
      <c r="I3" s="32" t="s">
        <v>83</v>
      </c>
      <c r="J3" s="32" t="s">
        <v>84</v>
      </c>
      <c r="K3" s="32" t="s">
        <v>85</v>
      </c>
      <c r="L3" s="32" t="s">
        <v>86</v>
      </c>
      <c r="M3" s="32" t="s">
        <v>87</v>
      </c>
      <c r="N3" s="33" t="s">
        <v>0</v>
      </c>
      <c r="O3" s="34" t="s">
        <v>1</v>
      </c>
      <c r="P3" s="20" t="s">
        <v>23</v>
      </c>
      <c r="Q3" s="20" t="s">
        <v>23</v>
      </c>
      <c r="R3" s="20" t="s">
        <v>23</v>
      </c>
      <c r="S3" s="20" t="s">
        <v>23</v>
      </c>
      <c r="T3" s="20" t="s">
        <v>23</v>
      </c>
      <c r="U3" s="20" t="s">
        <v>23</v>
      </c>
      <c r="V3" s="20" t="s">
        <v>23</v>
      </c>
      <c r="W3" s="20" t="s">
        <v>23</v>
      </c>
      <c r="X3" s="20" t="s">
        <v>23</v>
      </c>
      <c r="Y3" s="20" t="s">
        <v>23</v>
      </c>
    </row>
    <row r="4" spans="1:25" ht="41.25" customHeight="1" x14ac:dyDescent="0.2">
      <c r="A4" s="6">
        <v>1</v>
      </c>
      <c r="B4" s="7" t="s">
        <v>71</v>
      </c>
      <c r="C4" s="7" t="s">
        <v>3</v>
      </c>
      <c r="D4" s="7" t="s">
        <v>26</v>
      </c>
      <c r="E4" s="15">
        <v>0.45</v>
      </c>
      <c r="F4" s="70">
        <v>97200</v>
      </c>
      <c r="G4" s="60">
        <f t="shared" ref="G4:G48" si="0">IF(SUM(P4:AG4)&gt;F4+I4,F4+I4,SUM(P4:AG4))</f>
        <v>0</v>
      </c>
      <c r="H4" s="60">
        <f t="shared" ref="H4:H48" si="1">(SUM(P4:AG4))</f>
        <v>0</v>
      </c>
      <c r="I4" s="54"/>
      <c r="J4" s="57">
        <f t="shared" ref="J4:J48" si="2">ROUND(IF(F4*0.25-0.5&lt;0,0,F4*0.25-0.5),0)-M4-K4</f>
        <v>24300</v>
      </c>
      <c r="K4" s="54"/>
      <c r="L4" s="54"/>
      <c r="M4" s="54"/>
      <c r="N4" s="72">
        <f t="shared" ref="N4:N48" si="3">F4-SUM(P4:AC4)+I4</f>
        <v>97200</v>
      </c>
      <c r="O4" s="74" t="str">
        <f t="shared" ref="O4:O48" si="4">IF(N4&lt;0,"ATENÇÃO","OK")</f>
        <v>OK</v>
      </c>
      <c r="P4" s="76"/>
      <c r="Q4" s="68"/>
      <c r="R4" s="76"/>
      <c r="S4" s="68"/>
      <c r="T4" s="68"/>
      <c r="U4" s="68"/>
      <c r="V4" s="68"/>
      <c r="W4" s="68"/>
      <c r="X4" s="68"/>
      <c r="Y4" s="63"/>
    </row>
    <row r="5" spans="1:25" ht="41.25" customHeight="1" x14ac:dyDescent="0.2">
      <c r="A5" s="8">
        <v>2</v>
      </c>
      <c r="B5" s="10" t="s">
        <v>71</v>
      </c>
      <c r="C5" s="10" t="s">
        <v>4</v>
      </c>
      <c r="D5" s="10" t="s">
        <v>27</v>
      </c>
      <c r="E5" s="17">
        <v>0.45</v>
      </c>
      <c r="F5" s="71"/>
      <c r="G5" s="61">
        <f t="shared" si="0"/>
        <v>0</v>
      </c>
      <c r="H5" s="61">
        <f t="shared" si="1"/>
        <v>0</v>
      </c>
      <c r="I5" s="55"/>
      <c r="J5" s="58">
        <f t="shared" si="2"/>
        <v>0</v>
      </c>
      <c r="K5" s="55"/>
      <c r="L5" s="55"/>
      <c r="M5" s="55"/>
      <c r="N5" s="73">
        <f t="shared" si="3"/>
        <v>0</v>
      </c>
      <c r="O5" s="75" t="str">
        <f t="shared" si="4"/>
        <v>OK</v>
      </c>
      <c r="P5" s="77"/>
      <c r="Q5" s="69"/>
      <c r="R5" s="77"/>
      <c r="S5" s="69"/>
      <c r="T5" s="69"/>
      <c r="U5" s="69"/>
      <c r="V5" s="69"/>
      <c r="W5" s="69"/>
      <c r="X5" s="69"/>
      <c r="Y5" s="64"/>
    </row>
    <row r="6" spans="1:25" ht="41.25" customHeight="1" x14ac:dyDescent="0.2">
      <c r="A6" s="8">
        <v>3</v>
      </c>
      <c r="B6" s="10" t="s">
        <v>71</v>
      </c>
      <c r="C6" s="10" t="s">
        <v>5</v>
      </c>
      <c r="D6" s="10" t="s">
        <v>31</v>
      </c>
      <c r="E6" s="17">
        <v>0.45</v>
      </c>
      <c r="F6" s="71"/>
      <c r="G6" s="61">
        <f t="shared" si="0"/>
        <v>0</v>
      </c>
      <c r="H6" s="61">
        <f t="shared" si="1"/>
        <v>0</v>
      </c>
      <c r="I6" s="55"/>
      <c r="J6" s="58">
        <f t="shared" si="2"/>
        <v>0</v>
      </c>
      <c r="K6" s="55"/>
      <c r="L6" s="55"/>
      <c r="M6" s="55"/>
      <c r="N6" s="73">
        <f t="shared" si="3"/>
        <v>0</v>
      </c>
      <c r="O6" s="75" t="str">
        <f t="shared" si="4"/>
        <v>OK</v>
      </c>
      <c r="P6" s="77"/>
      <c r="Q6" s="69"/>
      <c r="R6" s="77"/>
      <c r="S6" s="69"/>
      <c r="T6" s="69"/>
      <c r="U6" s="69"/>
      <c r="V6" s="69"/>
      <c r="W6" s="69"/>
      <c r="X6" s="69"/>
      <c r="Y6" s="64"/>
    </row>
    <row r="7" spans="1:25" ht="41.25" customHeight="1" x14ac:dyDescent="0.2">
      <c r="A7" s="8">
        <v>4</v>
      </c>
      <c r="B7" s="10" t="s">
        <v>72</v>
      </c>
      <c r="C7" s="10" t="s">
        <v>6</v>
      </c>
      <c r="D7" s="10" t="s">
        <v>57</v>
      </c>
      <c r="E7" s="17">
        <v>0.3</v>
      </c>
      <c r="F7" s="71"/>
      <c r="G7" s="61">
        <f t="shared" si="0"/>
        <v>0</v>
      </c>
      <c r="H7" s="61">
        <f t="shared" si="1"/>
        <v>0</v>
      </c>
      <c r="I7" s="55"/>
      <c r="J7" s="58">
        <f t="shared" si="2"/>
        <v>0</v>
      </c>
      <c r="K7" s="55"/>
      <c r="L7" s="55"/>
      <c r="M7" s="55"/>
      <c r="N7" s="73">
        <f t="shared" si="3"/>
        <v>0</v>
      </c>
      <c r="O7" s="75" t="str">
        <f t="shared" si="4"/>
        <v>OK</v>
      </c>
      <c r="P7" s="77"/>
      <c r="Q7" s="69"/>
      <c r="R7" s="77"/>
      <c r="S7" s="69"/>
      <c r="T7" s="69"/>
      <c r="U7" s="69"/>
      <c r="V7" s="69"/>
      <c r="W7" s="69"/>
      <c r="X7" s="69"/>
      <c r="Y7" s="64"/>
    </row>
    <row r="8" spans="1:25" ht="41.25" customHeight="1" x14ac:dyDescent="0.2">
      <c r="A8" s="8">
        <v>5</v>
      </c>
      <c r="B8" s="5" t="s">
        <v>71</v>
      </c>
      <c r="C8" s="5" t="s">
        <v>7</v>
      </c>
      <c r="D8" s="5" t="s">
        <v>32</v>
      </c>
      <c r="E8" s="17">
        <v>0.45</v>
      </c>
      <c r="F8" s="71"/>
      <c r="G8" s="61">
        <f t="shared" si="0"/>
        <v>0</v>
      </c>
      <c r="H8" s="61">
        <f t="shared" si="1"/>
        <v>0</v>
      </c>
      <c r="I8" s="55"/>
      <c r="J8" s="58">
        <f t="shared" si="2"/>
        <v>0</v>
      </c>
      <c r="K8" s="55"/>
      <c r="L8" s="55"/>
      <c r="M8" s="55"/>
      <c r="N8" s="73">
        <f t="shared" si="3"/>
        <v>0</v>
      </c>
      <c r="O8" s="75" t="str">
        <f t="shared" si="4"/>
        <v>OK</v>
      </c>
      <c r="P8" s="77"/>
      <c r="Q8" s="69"/>
      <c r="R8" s="77"/>
      <c r="S8" s="69"/>
      <c r="T8" s="69"/>
      <c r="U8" s="69"/>
      <c r="V8" s="69"/>
      <c r="W8" s="69"/>
      <c r="X8" s="69"/>
      <c r="Y8" s="64"/>
    </row>
    <row r="9" spans="1:25" ht="41.25" customHeight="1" x14ac:dyDescent="0.2">
      <c r="A9" s="8">
        <v>6</v>
      </c>
      <c r="B9" s="5" t="s">
        <v>71</v>
      </c>
      <c r="C9" s="5" t="s">
        <v>8</v>
      </c>
      <c r="D9" s="5" t="s">
        <v>33</v>
      </c>
      <c r="E9" s="17">
        <v>0.45</v>
      </c>
      <c r="F9" s="71"/>
      <c r="G9" s="61">
        <f t="shared" si="0"/>
        <v>0</v>
      </c>
      <c r="H9" s="61">
        <f t="shared" si="1"/>
        <v>0</v>
      </c>
      <c r="I9" s="55"/>
      <c r="J9" s="58">
        <f t="shared" si="2"/>
        <v>0</v>
      </c>
      <c r="K9" s="55"/>
      <c r="L9" s="55"/>
      <c r="M9" s="55"/>
      <c r="N9" s="73">
        <f t="shared" si="3"/>
        <v>0</v>
      </c>
      <c r="O9" s="75" t="str">
        <f t="shared" si="4"/>
        <v>OK</v>
      </c>
      <c r="P9" s="77"/>
      <c r="Q9" s="69"/>
      <c r="R9" s="77"/>
      <c r="S9" s="69"/>
      <c r="T9" s="69"/>
      <c r="U9" s="69"/>
      <c r="V9" s="69"/>
      <c r="W9" s="69"/>
      <c r="X9" s="69"/>
      <c r="Y9" s="64"/>
    </row>
    <row r="10" spans="1:25" ht="41.25" customHeight="1" x14ac:dyDescent="0.2">
      <c r="A10" s="8">
        <v>7</v>
      </c>
      <c r="B10" s="5" t="s">
        <v>71</v>
      </c>
      <c r="C10" s="5" t="s">
        <v>9</v>
      </c>
      <c r="D10" s="5" t="s">
        <v>28</v>
      </c>
      <c r="E10" s="17">
        <v>0.45</v>
      </c>
      <c r="F10" s="71"/>
      <c r="G10" s="61">
        <f t="shared" si="0"/>
        <v>0</v>
      </c>
      <c r="H10" s="61">
        <f t="shared" si="1"/>
        <v>0</v>
      </c>
      <c r="I10" s="55"/>
      <c r="J10" s="58">
        <f t="shared" si="2"/>
        <v>0</v>
      </c>
      <c r="K10" s="55"/>
      <c r="L10" s="55"/>
      <c r="M10" s="55"/>
      <c r="N10" s="73">
        <f t="shared" si="3"/>
        <v>0</v>
      </c>
      <c r="O10" s="75" t="str">
        <f t="shared" si="4"/>
        <v>OK</v>
      </c>
      <c r="P10" s="77"/>
      <c r="Q10" s="69"/>
      <c r="R10" s="77"/>
      <c r="S10" s="69"/>
      <c r="T10" s="69"/>
      <c r="U10" s="69"/>
      <c r="V10" s="69"/>
      <c r="W10" s="69"/>
      <c r="X10" s="69"/>
      <c r="Y10" s="64"/>
    </row>
    <row r="11" spans="1:25" ht="41.25" customHeight="1" x14ac:dyDescent="0.2">
      <c r="A11" s="8">
        <v>8</v>
      </c>
      <c r="B11" s="5" t="s">
        <v>71</v>
      </c>
      <c r="C11" s="5" t="s">
        <v>10</v>
      </c>
      <c r="D11" s="5" t="s">
        <v>29</v>
      </c>
      <c r="E11" s="17">
        <v>0.45</v>
      </c>
      <c r="F11" s="71"/>
      <c r="G11" s="61">
        <f t="shared" si="0"/>
        <v>0</v>
      </c>
      <c r="H11" s="61">
        <f t="shared" si="1"/>
        <v>0</v>
      </c>
      <c r="I11" s="55"/>
      <c r="J11" s="58">
        <f t="shared" si="2"/>
        <v>0</v>
      </c>
      <c r="K11" s="55"/>
      <c r="L11" s="55"/>
      <c r="M11" s="55"/>
      <c r="N11" s="73">
        <f t="shared" si="3"/>
        <v>0</v>
      </c>
      <c r="O11" s="75" t="str">
        <f t="shared" si="4"/>
        <v>OK</v>
      </c>
      <c r="P11" s="77"/>
      <c r="Q11" s="69"/>
      <c r="R11" s="77"/>
      <c r="S11" s="69"/>
      <c r="T11" s="69"/>
      <c r="U11" s="69"/>
      <c r="V11" s="69"/>
      <c r="W11" s="69"/>
      <c r="X11" s="69"/>
      <c r="Y11" s="64"/>
    </row>
    <row r="12" spans="1:25" ht="41.25" customHeight="1" x14ac:dyDescent="0.2">
      <c r="A12" s="8">
        <v>9</v>
      </c>
      <c r="B12" s="5" t="s">
        <v>71</v>
      </c>
      <c r="C12" s="5" t="s">
        <v>11</v>
      </c>
      <c r="D12" s="5" t="s">
        <v>34</v>
      </c>
      <c r="E12" s="17">
        <v>0.45</v>
      </c>
      <c r="F12" s="71"/>
      <c r="G12" s="61">
        <f t="shared" si="0"/>
        <v>0</v>
      </c>
      <c r="H12" s="61">
        <f t="shared" si="1"/>
        <v>0</v>
      </c>
      <c r="I12" s="55"/>
      <c r="J12" s="58">
        <f t="shared" si="2"/>
        <v>0</v>
      </c>
      <c r="K12" s="55"/>
      <c r="L12" s="55"/>
      <c r="M12" s="55"/>
      <c r="N12" s="73">
        <f t="shared" si="3"/>
        <v>0</v>
      </c>
      <c r="O12" s="75" t="str">
        <f t="shared" si="4"/>
        <v>OK</v>
      </c>
      <c r="P12" s="77"/>
      <c r="Q12" s="69"/>
      <c r="R12" s="77"/>
      <c r="S12" s="69"/>
      <c r="T12" s="69"/>
      <c r="U12" s="69"/>
      <c r="V12" s="69"/>
      <c r="W12" s="69"/>
      <c r="X12" s="69"/>
      <c r="Y12" s="64"/>
    </row>
    <row r="13" spans="1:25" ht="41.25" customHeight="1" x14ac:dyDescent="0.2">
      <c r="A13" s="8">
        <v>10</v>
      </c>
      <c r="B13" s="10" t="s">
        <v>71</v>
      </c>
      <c r="C13" s="10" t="s">
        <v>12</v>
      </c>
      <c r="D13" s="10" t="s">
        <v>59</v>
      </c>
      <c r="E13" s="17">
        <v>0.45</v>
      </c>
      <c r="F13" s="71"/>
      <c r="G13" s="61">
        <f t="shared" si="0"/>
        <v>0</v>
      </c>
      <c r="H13" s="61">
        <f t="shared" si="1"/>
        <v>0</v>
      </c>
      <c r="I13" s="55"/>
      <c r="J13" s="58">
        <f t="shared" si="2"/>
        <v>0</v>
      </c>
      <c r="K13" s="55"/>
      <c r="L13" s="55"/>
      <c r="M13" s="55"/>
      <c r="N13" s="73">
        <f t="shared" si="3"/>
        <v>0</v>
      </c>
      <c r="O13" s="75" t="str">
        <f t="shared" si="4"/>
        <v>OK</v>
      </c>
      <c r="P13" s="77"/>
      <c r="Q13" s="69"/>
      <c r="R13" s="77"/>
      <c r="S13" s="69"/>
      <c r="T13" s="69"/>
      <c r="U13" s="69"/>
      <c r="V13" s="69"/>
      <c r="W13" s="69"/>
      <c r="X13" s="69"/>
      <c r="Y13" s="64"/>
    </row>
    <row r="14" spans="1:25" ht="41.25" customHeight="1" x14ac:dyDescent="0.2">
      <c r="A14" s="4">
        <v>11</v>
      </c>
      <c r="B14" s="1" t="s">
        <v>73</v>
      </c>
      <c r="C14" s="2" t="s">
        <v>13</v>
      </c>
      <c r="D14" s="3" t="s">
        <v>35</v>
      </c>
      <c r="E14" s="16">
        <v>0.05</v>
      </c>
      <c r="F14" s="71"/>
      <c r="G14" s="61">
        <f t="shared" si="0"/>
        <v>0</v>
      </c>
      <c r="H14" s="61">
        <f t="shared" si="1"/>
        <v>0</v>
      </c>
      <c r="I14" s="55"/>
      <c r="J14" s="58">
        <f t="shared" si="2"/>
        <v>0</v>
      </c>
      <c r="K14" s="55"/>
      <c r="L14" s="55"/>
      <c r="M14" s="55"/>
      <c r="N14" s="73">
        <f t="shared" si="3"/>
        <v>0</v>
      </c>
      <c r="O14" s="75" t="str">
        <f t="shared" si="4"/>
        <v>OK</v>
      </c>
      <c r="P14" s="77"/>
      <c r="Q14" s="69"/>
      <c r="R14" s="77"/>
      <c r="S14" s="69"/>
      <c r="T14" s="69"/>
      <c r="U14" s="69"/>
      <c r="V14" s="69"/>
      <c r="W14" s="69"/>
      <c r="X14" s="69"/>
      <c r="Y14" s="64"/>
    </row>
    <row r="15" spans="1:25" ht="41.25" customHeight="1" x14ac:dyDescent="0.2">
      <c r="A15" s="9">
        <v>12</v>
      </c>
      <c r="B15" s="9" t="s">
        <v>73</v>
      </c>
      <c r="C15" s="10" t="s">
        <v>36</v>
      </c>
      <c r="D15" s="11"/>
      <c r="E15" s="14">
        <v>0.05</v>
      </c>
      <c r="F15" s="71"/>
      <c r="G15" s="61">
        <f t="shared" si="0"/>
        <v>0</v>
      </c>
      <c r="H15" s="61">
        <f t="shared" si="1"/>
        <v>0</v>
      </c>
      <c r="I15" s="55"/>
      <c r="J15" s="58">
        <f t="shared" si="2"/>
        <v>0</v>
      </c>
      <c r="K15" s="55"/>
      <c r="L15" s="55"/>
      <c r="M15" s="55"/>
      <c r="N15" s="73">
        <f t="shared" si="3"/>
        <v>0</v>
      </c>
      <c r="O15" s="75" t="str">
        <f t="shared" si="4"/>
        <v>OK</v>
      </c>
      <c r="P15" s="77"/>
      <c r="Q15" s="69"/>
      <c r="R15" s="77"/>
      <c r="S15" s="69"/>
      <c r="T15" s="69"/>
      <c r="U15" s="69"/>
      <c r="V15" s="69"/>
      <c r="W15" s="69"/>
      <c r="X15" s="69"/>
      <c r="Y15" s="64"/>
    </row>
    <row r="16" spans="1:25" ht="41.25" customHeight="1" x14ac:dyDescent="0.2">
      <c r="A16" s="4">
        <v>13</v>
      </c>
      <c r="B16" s="5" t="s">
        <v>73</v>
      </c>
      <c r="C16" s="5" t="s">
        <v>37</v>
      </c>
      <c r="D16" s="5" t="s">
        <v>26</v>
      </c>
      <c r="E16" s="14">
        <v>0.03</v>
      </c>
      <c r="F16" s="71"/>
      <c r="G16" s="61">
        <f t="shared" si="0"/>
        <v>0</v>
      </c>
      <c r="H16" s="61">
        <f t="shared" si="1"/>
        <v>0</v>
      </c>
      <c r="I16" s="55"/>
      <c r="J16" s="58">
        <f t="shared" si="2"/>
        <v>0</v>
      </c>
      <c r="K16" s="55"/>
      <c r="L16" s="55"/>
      <c r="M16" s="55"/>
      <c r="N16" s="73">
        <f t="shared" si="3"/>
        <v>0</v>
      </c>
      <c r="O16" s="75" t="str">
        <f t="shared" si="4"/>
        <v>OK</v>
      </c>
      <c r="P16" s="77"/>
      <c r="Q16" s="69"/>
      <c r="R16" s="77"/>
      <c r="S16" s="69"/>
      <c r="T16" s="69"/>
      <c r="U16" s="69"/>
      <c r="V16" s="69"/>
      <c r="W16" s="69"/>
      <c r="X16" s="69"/>
      <c r="Y16" s="64"/>
    </row>
    <row r="17" spans="1:25" ht="41.25" customHeight="1" x14ac:dyDescent="0.2">
      <c r="A17" s="9">
        <v>14</v>
      </c>
      <c r="B17" s="5" t="s">
        <v>73</v>
      </c>
      <c r="C17" s="5" t="s">
        <v>38</v>
      </c>
      <c r="D17" s="5" t="s">
        <v>27</v>
      </c>
      <c r="E17" s="14">
        <v>0.03</v>
      </c>
      <c r="F17" s="71"/>
      <c r="G17" s="61">
        <f t="shared" si="0"/>
        <v>0</v>
      </c>
      <c r="H17" s="61">
        <f t="shared" si="1"/>
        <v>0</v>
      </c>
      <c r="I17" s="55"/>
      <c r="J17" s="58">
        <f t="shared" si="2"/>
        <v>0</v>
      </c>
      <c r="K17" s="55"/>
      <c r="L17" s="55"/>
      <c r="M17" s="55"/>
      <c r="N17" s="73">
        <f t="shared" si="3"/>
        <v>0</v>
      </c>
      <c r="O17" s="75" t="str">
        <f t="shared" si="4"/>
        <v>OK</v>
      </c>
      <c r="P17" s="77"/>
      <c r="Q17" s="69"/>
      <c r="R17" s="77"/>
      <c r="S17" s="69"/>
      <c r="T17" s="69"/>
      <c r="U17" s="69"/>
      <c r="V17" s="69"/>
      <c r="W17" s="69"/>
      <c r="X17" s="69"/>
      <c r="Y17" s="64"/>
    </row>
    <row r="18" spans="1:25" ht="41.25" customHeight="1" x14ac:dyDescent="0.2">
      <c r="A18" s="4">
        <v>15</v>
      </c>
      <c r="B18" s="5" t="s">
        <v>73</v>
      </c>
      <c r="C18" s="5" t="s">
        <v>39</v>
      </c>
      <c r="D18" s="5" t="s">
        <v>31</v>
      </c>
      <c r="E18" s="14">
        <v>0.03</v>
      </c>
      <c r="F18" s="71"/>
      <c r="G18" s="61">
        <f t="shared" si="0"/>
        <v>0</v>
      </c>
      <c r="H18" s="61">
        <f t="shared" si="1"/>
        <v>0</v>
      </c>
      <c r="I18" s="55"/>
      <c r="J18" s="58">
        <f t="shared" si="2"/>
        <v>0</v>
      </c>
      <c r="K18" s="55"/>
      <c r="L18" s="55"/>
      <c r="M18" s="55"/>
      <c r="N18" s="73">
        <f t="shared" si="3"/>
        <v>0</v>
      </c>
      <c r="O18" s="75" t="str">
        <f t="shared" si="4"/>
        <v>OK</v>
      </c>
      <c r="P18" s="77"/>
      <c r="Q18" s="69"/>
      <c r="R18" s="77"/>
      <c r="S18" s="69"/>
      <c r="T18" s="69"/>
      <c r="U18" s="69"/>
      <c r="V18" s="69"/>
      <c r="W18" s="69"/>
      <c r="X18" s="69"/>
      <c r="Y18" s="64"/>
    </row>
    <row r="19" spans="1:25" ht="41.25" customHeight="1" x14ac:dyDescent="0.2">
      <c r="A19" s="9">
        <v>16</v>
      </c>
      <c r="B19" s="9" t="s">
        <v>73</v>
      </c>
      <c r="C19" s="10" t="s">
        <v>40</v>
      </c>
      <c r="D19" s="11" t="s">
        <v>57</v>
      </c>
      <c r="E19" s="14">
        <v>0.03</v>
      </c>
      <c r="F19" s="71"/>
      <c r="G19" s="61">
        <f t="shared" si="0"/>
        <v>0</v>
      </c>
      <c r="H19" s="61">
        <f t="shared" si="1"/>
        <v>0</v>
      </c>
      <c r="I19" s="55"/>
      <c r="J19" s="58">
        <f t="shared" si="2"/>
        <v>0</v>
      </c>
      <c r="K19" s="55"/>
      <c r="L19" s="55"/>
      <c r="M19" s="55"/>
      <c r="N19" s="73">
        <f t="shared" si="3"/>
        <v>0</v>
      </c>
      <c r="O19" s="75" t="str">
        <f t="shared" si="4"/>
        <v>OK</v>
      </c>
      <c r="P19" s="77"/>
      <c r="Q19" s="69"/>
      <c r="R19" s="77"/>
      <c r="S19" s="69"/>
      <c r="T19" s="69"/>
      <c r="U19" s="69"/>
      <c r="V19" s="69"/>
      <c r="W19" s="69"/>
      <c r="X19" s="69"/>
      <c r="Y19" s="64"/>
    </row>
    <row r="20" spans="1:25" ht="41.25" customHeight="1" x14ac:dyDescent="0.2">
      <c r="A20" s="4">
        <v>17</v>
      </c>
      <c r="B20" s="9" t="s">
        <v>73</v>
      </c>
      <c r="C20" s="10" t="s">
        <v>41</v>
      </c>
      <c r="D20" s="11" t="s">
        <v>32</v>
      </c>
      <c r="E20" s="14">
        <v>0.03</v>
      </c>
      <c r="F20" s="71"/>
      <c r="G20" s="61">
        <f t="shared" si="0"/>
        <v>0</v>
      </c>
      <c r="H20" s="61">
        <f t="shared" si="1"/>
        <v>0</v>
      </c>
      <c r="I20" s="55"/>
      <c r="J20" s="58">
        <f t="shared" si="2"/>
        <v>0</v>
      </c>
      <c r="K20" s="55"/>
      <c r="L20" s="55"/>
      <c r="M20" s="55"/>
      <c r="N20" s="73">
        <f t="shared" si="3"/>
        <v>0</v>
      </c>
      <c r="O20" s="75" t="str">
        <f t="shared" si="4"/>
        <v>OK</v>
      </c>
      <c r="P20" s="77"/>
      <c r="Q20" s="69"/>
      <c r="R20" s="77"/>
      <c r="S20" s="69"/>
      <c r="T20" s="69"/>
      <c r="U20" s="69"/>
      <c r="V20" s="69"/>
      <c r="W20" s="69"/>
      <c r="X20" s="69"/>
      <c r="Y20" s="64"/>
    </row>
    <row r="21" spans="1:25" ht="41.25" customHeight="1" x14ac:dyDescent="0.2">
      <c r="A21" s="9">
        <v>18</v>
      </c>
      <c r="B21" s="9" t="s">
        <v>73</v>
      </c>
      <c r="C21" s="10" t="s">
        <v>42</v>
      </c>
      <c r="D21" s="11" t="s">
        <v>33</v>
      </c>
      <c r="E21" s="14">
        <v>0.03</v>
      </c>
      <c r="F21" s="71"/>
      <c r="G21" s="61">
        <f t="shared" si="0"/>
        <v>0</v>
      </c>
      <c r="H21" s="61">
        <f t="shared" si="1"/>
        <v>0</v>
      </c>
      <c r="I21" s="55"/>
      <c r="J21" s="58">
        <f t="shared" si="2"/>
        <v>0</v>
      </c>
      <c r="K21" s="55"/>
      <c r="L21" s="55"/>
      <c r="M21" s="55"/>
      <c r="N21" s="73">
        <f t="shared" si="3"/>
        <v>0</v>
      </c>
      <c r="O21" s="75" t="str">
        <f t="shared" si="4"/>
        <v>OK</v>
      </c>
      <c r="P21" s="77"/>
      <c r="Q21" s="69"/>
      <c r="R21" s="77"/>
      <c r="S21" s="69"/>
      <c r="T21" s="69"/>
      <c r="U21" s="69"/>
      <c r="V21" s="69"/>
      <c r="W21" s="69"/>
      <c r="X21" s="69"/>
      <c r="Y21" s="64"/>
    </row>
    <row r="22" spans="1:25" ht="41.25" customHeight="1" x14ac:dyDescent="0.2">
      <c r="A22" s="4">
        <v>19</v>
      </c>
      <c r="B22" s="9" t="s">
        <v>73</v>
      </c>
      <c r="C22" s="10" t="s">
        <v>43</v>
      </c>
      <c r="D22" s="11" t="s">
        <v>28</v>
      </c>
      <c r="E22" s="14">
        <v>0.03</v>
      </c>
      <c r="F22" s="71"/>
      <c r="G22" s="61">
        <f t="shared" si="0"/>
        <v>0</v>
      </c>
      <c r="H22" s="61">
        <f t="shared" si="1"/>
        <v>0</v>
      </c>
      <c r="I22" s="55"/>
      <c r="J22" s="58">
        <f t="shared" si="2"/>
        <v>0</v>
      </c>
      <c r="K22" s="55"/>
      <c r="L22" s="55"/>
      <c r="M22" s="55"/>
      <c r="N22" s="73">
        <f t="shared" si="3"/>
        <v>0</v>
      </c>
      <c r="O22" s="75" t="str">
        <f t="shared" si="4"/>
        <v>OK</v>
      </c>
      <c r="P22" s="77"/>
      <c r="Q22" s="69"/>
      <c r="R22" s="77"/>
      <c r="S22" s="69"/>
      <c r="T22" s="69"/>
      <c r="U22" s="69"/>
      <c r="V22" s="69"/>
      <c r="W22" s="69"/>
      <c r="X22" s="69"/>
      <c r="Y22" s="64"/>
    </row>
    <row r="23" spans="1:25" ht="41.25" customHeight="1" x14ac:dyDescent="0.2">
      <c r="A23" s="9">
        <v>20</v>
      </c>
      <c r="B23" s="9" t="s">
        <v>73</v>
      </c>
      <c r="C23" s="10" t="s">
        <v>44</v>
      </c>
      <c r="D23" s="11" t="s">
        <v>29</v>
      </c>
      <c r="E23" s="14">
        <v>0.03</v>
      </c>
      <c r="F23" s="71"/>
      <c r="G23" s="61">
        <f t="shared" si="0"/>
        <v>0</v>
      </c>
      <c r="H23" s="61">
        <f t="shared" si="1"/>
        <v>0</v>
      </c>
      <c r="I23" s="55"/>
      <c r="J23" s="58">
        <f t="shared" si="2"/>
        <v>0</v>
      </c>
      <c r="K23" s="55"/>
      <c r="L23" s="55"/>
      <c r="M23" s="55"/>
      <c r="N23" s="73">
        <f t="shared" si="3"/>
        <v>0</v>
      </c>
      <c r="O23" s="75" t="str">
        <f t="shared" si="4"/>
        <v>OK</v>
      </c>
      <c r="P23" s="77"/>
      <c r="Q23" s="69"/>
      <c r="R23" s="77"/>
      <c r="S23" s="69"/>
      <c r="T23" s="69"/>
      <c r="U23" s="69"/>
      <c r="V23" s="69"/>
      <c r="W23" s="69"/>
      <c r="X23" s="69"/>
      <c r="Y23" s="64"/>
    </row>
    <row r="24" spans="1:25" ht="41.25" customHeight="1" x14ac:dyDescent="0.2">
      <c r="A24" s="4">
        <v>21</v>
      </c>
      <c r="B24" s="9" t="s">
        <v>73</v>
      </c>
      <c r="C24" s="10" t="s">
        <v>45</v>
      </c>
      <c r="D24" s="11" t="s">
        <v>34</v>
      </c>
      <c r="E24" s="14">
        <v>0.03</v>
      </c>
      <c r="F24" s="71"/>
      <c r="G24" s="61">
        <f t="shared" si="0"/>
        <v>0</v>
      </c>
      <c r="H24" s="61">
        <f t="shared" si="1"/>
        <v>0</v>
      </c>
      <c r="I24" s="55"/>
      <c r="J24" s="58">
        <f t="shared" si="2"/>
        <v>0</v>
      </c>
      <c r="K24" s="55"/>
      <c r="L24" s="55"/>
      <c r="M24" s="55"/>
      <c r="N24" s="73">
        <f t="shared" si="3"/>
        <v>0</v>
      </c>
      <c r="O24" s="75" t="str">
        <f t="shared" si="4"/>
        <v>OK</v>
      </c>
      <c r="P24" s="77"/>
      <c r="Q24" s="69"/>
      <c r="R24" s="77"/>
      <c r="S24" s="69"/>
      <c r="T24" s="69"/>
      <c r="U24" s="69"/>
      <c r="V24" s="69"/>
      <c r="W24" s="69"/>
      <c r="X24" s="69"/>
      <c r="Y24" s="64"/>
    </row>
    <row r="25" spans="1:25" ht="41.25" customHeight="1" x14ac:dyDescent="0.2">
      <c r="A25" s="9">
        <v>22</v>
      </c>
      <c r="B25" s="9" t="s">
        <v>73</v>
      </c>
      <c r="C25" s="10" t="s">
        <v>46</v>
      </c>
      <c r="D25" s="11" t="s">
        <v>59</v>
      </c>
      <c r="E25" s="14">
        <v>0.03</v>
      </c>
      <c r="F25" s="71"/>
      <c r="G25" s="61">
        <f t="shared" si="0"/>
        <v>0</v>
      </c>
      <c r="H25" s="61">
        <f t="shared" si="1"/>
        <v>0</v>
      </c>
      <c r="I25" s="55"/>
      <c r="J25" s="58">
        <f t="shared" si="2"/>
        <v>0</v>
      </c>
      <c r="K25" s="55"/>
      <c r="L25" s="55"/>
      <c r="M25" s="55"/>
      <c r="N25" s="73">
        <f t="shared" si="3"/>
        <v>0</v>
      </c>
      <c r="O25" s="75" t="str">
        <f t="shared" si="4"/>
        <v>OK</v>
      </c>
      <c r="P25" s="77"/>
      <c r="Q25" s="69"/>
      <c r="R25" s="77"/>
      <c r="S25" s="69"/>
      <c r="T25" s="69"/>
      <c r="U25" s="69"/>
      <c r="V25" s="69"/>
      <c r="W25" s="69"/>
      <c r="X25" s="69"/>
      <c r="Y25" s="64"/>
    </row>
    <row r="26" spans="1:25" ht="41.25" customHeight="1" x14ac:dyDescent="0.2">
      <c r="A26" s="39">
        <v>23</v>
      </c>
      <c r="B26" s="40" t="s">
        <v>74</v>
      </c>
      <c r="C26" s="41" t="s">
        <v>14</v>
      </c>
      <c r="D26" s="42" t="s">
        <v>26</v>
      </c>
      <c r="E26" s="43">
        <v>0.99</v>
      </c>
      <c r="F26" s="71"/>
      <c r="G26" s="61">
        <f t="shared" si="0"/>
        <v>0</v>
      </c>
      <c r="H26" s="61">
        <f t="shared" si="1"/>
        <v>0</v>
      </c>
      <c r="I26" s="55"/>
      <c r="J26" s="58">
        <f t="shared" si="2"/>
        <v>0</v>
      </c>
      <c r="K26" s="55"/>
      <c r="L26" s="55"/>
      <c r="M26" s="55"/>
      <c r="N26" s="73">
        <f t="shared" si="3"/>
        <v>0</v>
      </c>
      <c r="O26" s="75" t="str">
        <f t="shared" si="4"/>
        <v>OK</v>
      </c>
      <c r="P26" s="77"/>
      <c r="Q26" s="69"/>
      <c r="R26" s="77"/>
      <c r="S26" s="69"/>
      <c r="T26" s="69"/>
      <c r="U26" s="69"/>
      <c r="V26" s="69"/>
      <c r="W26" s="69"/>
      <c r="X26" s="69"/>
      <c r="Y26" s="64"/>
    </row>
    <row r="27" spans="1:25" ht="41.25" customHeight="1" x14ac:dyDescent="0.2">
      <c r="A27" s="40">
        <v>24</v>
      </c>
      <c r="B27" s="40" t="s">
        <v>74</v>
      </c>
      <c r="C27" s="41" t="s">
        <v>15</v>
      </c>
      <c r="D27" s="42" t="s">
        <v>27</v>
      </c>
      <c r="E27" s="44">
        <v>0.99050000000000005</v>
      </c>
      <c r="F27" s="71"/>
      <c r="G27" s="61">
        <f t="shared" si="0"/>
        <v>0</v>
      </c>
      <c r="H27" s="61">
        <f t="shared" si="1"/>
        <v>0</v>
      </c>
      <c r="I27" s="55"/>
      <c r="J27" s="58">
        <f t="shared" si="2"/>
        <v>0</v>
      </c>
      <c r="K27" s="55"/>
      <c r="L27" s="55"/>
      <c r="M27" s="55"/>
      <c r="N27" s="73">
        <f t="shared" si="3"/>
        <v>0</v>
      </c>
      <c r="O27" s="75" t="str">
        <f t="shared" si="4"/>
        <v>OK</v>
      </c>
      <c r="P27" s="77"/>
      <c r="Q27" s="69"/>
      <c r="R27" s="77"/>
      <c r="S27" s="69"/>
      <c r="T27" s="69"/>
      <c r="U27" s="69"/>
      <c r="V27" s="69"/>
      <c r="W27" s="69"/>
      <c r="X27" s="69"/>
      <c r="Y27" s="64"/>
    </row>
    <row r="28" spans="1:25" ht="41.25" customHeight="1" x14ac:dyDescent="0.2">
      <c r="A28" s="39">
        <v>25</v>
      </c>
      <c r="B28" s="40" t="s">
        <v>74</v>
      </c>
      <c r="C28" s="41" t="s">
        <v>16</v>
      </c>
      <c r="D28" s="42" t="s">
        <v>31</v>
      </c>
      <c r="E28" s="44">
        <v>0.99050000000000005</v>
      </c>
      <c r="F28" s="71"/>
      <c r="G28" s="61">
        <f t="shared" si="0"/>
        <v>0</v>
      </c>
      <c r="H28" s="61">
        <f t="shared" si="1"/>
        <v>0</v>
      </c>
      <c r="I28" s="55"/>
      <c r="J28" s="58">
        <f t="shared" si="2"/>
        <v>0</v>
      </c>
      <c r="K28" s="55"/>
      <c r="L28" s="55"/>
      <c r="M28" s="55"/>
      <c r="N28" s="73">
        <f t="shared" si="3"/>
        <v>0</v>
      </c>
      <c r="O28" s="75" t="str">
        <f t="shared" si="4"/>
        <v>OK</v>
      </c>
      <c r="P28" s="77"/>
      <c r="Q28" s="69"/>
      <c r="R28" s="77"/>
      <c r="S28" s="69"/>
      <c r="T28" s="69"/>
      <c r="U28" s="69"/>
      <c r="V28" s="69"/>
      <c r="W28" s="69"/>
      <c r="X28" s="69"/>
      <c r="Y28" s="64"/>
    </row>
    <row r="29" spans="1:25" ht="41.25" customHeight="1" x14ac:dyDescent="0.2">
      <c r="A29" s="40">
        <v>26</v>
      </c>
      <c r="B29" s="40" t="s">
        <v>74</v>
      </c>
      <c r="C29" s="41" t="s">
        <v>17</v>
      </c>
      <c r="D29" s="42" t="s">
        <v>57</v>
      </c>
      <c r="E29" s="44">
        <v>0.99050000000000005</v>
      </c>
      <c r="F29" s="71"/>
      <c r="G29" s="61">
        <f t="shared" si="0"/>
        <v>0</v>
      </c>
      <c r="H29" s="61">
        <f t="shared" si="1"/>
        <v>0</v>
      </c>
      <c r="I29" s="55"/>
      <c r="J29" s="58">
        <f t="shared" si="2"/>
        <v>0</v>
      </c>
      <c r="K29" s="55"/>
      <c r="L29" s="55"/>
      <c r="M29" s="55"/>
      <c r="N29" s="73">
        <f t="shared" si="3"/>
        <v>0</v>
      </c>
      <c r="O29" s="75" t="str">
        <f t="shared" si="4"/>
        <v>OK</v>
      </c>
      <c r="P29" s="77"/>
      <c r="Q29" s="69"/>
      <c r="R29" s="77"/>
      <c r="S29" s="69"/>
      <c r="T29" s="69"/>
      <c r="U29" s="69"/>
      <c r="V29" s="69"/>
      <c r="W29" s="69"/>
      <c r="X29" s="69"/>
      <c r="Y29" s="64"/>
    </row>
    <row r="30" spans="1:25" ht="41.25" customHeight="1" x14ac:dyDescent="0.2">
      <c r="A30" s="45">
        <v>27</v>
      </c>
      <c r="B30" s="46" t="s">
        <v>75</v>
      </c>
      <c r="C30" s="47" t="s">
        <v>18</v>
      </c>
      <c r="D30" s="48" t="s">
        <v>32</v>
      </c>
      <c r="E30" s="49">
        <v>0.99050000000000005</v>
      </c>
      <c r="F30" s="71"/>
      <c r="G30" s="61">
        <f t="shared" si="0"/>
        <v>0</v>
      </c>
      <c r="H30" s="61">
        <f t="shared" si="1"/>
        <v>0</v>
      </c>
      <c r="I30" s="55"/>
      <c r="J30" s="58">
        <f t="shared" si="2"/>
        <v>0</v>
      </c>
      <c r="K30" s="55"/>
      <c r="L30" s="55"/>
      <c r="M30" s="55"/>
      <c r="N30" s="73">
        <f t="shared" si="3"/>
        <v>0</v>
      </c>
      <c r="O30" s="75" t="str">
        <f t="shared" si="4"/>
        <v>OK</v>
      </c>
      <c r="P30" s="77"/>
      <c r="Q30" s="69"/>
      <c r="R30" s="77"/>
      <c r="S30" s="69"/>
      <c r="T30" s="69"/>
      <c r="U30" s="69"/>
      <c r="V30" s="69"/>
      <c r="W30" s="69"/>
      <c r="X30" s="69"/>
      <c r="Y30" s="64"/>
    </row>
    <row r="31" spans="1:25" ht="41.25" customHeight="1" x14ac:dyDescent="0.2">
      <c r="A31" s="46">
        <v>28</v>
      </c>
      <c r="B31" s="46" t="s">
        <v>75</v>
      </c>
      <c r="C31" s="47" t="s">
        <v>19</v>
      </c>
      <c r="D31" s="48" t="s">
        <v>33</v>
      </c>
      <c r="E31" s="49">
        <v>0.99050000000000005</v>
      </c>
      <c r="F31" s="71"/>
      <c r="G31" s="61">
        <f t="shared" si="0"/>
        <v>0</v>
      </c>
      <c r="H31" s="61">
        <f t="shared" si="1"/>
        <v>0</v>
      </c>
      <c r="I31" s="55"/>
      <c r="J31" s="58">
        <f t="shared" si="2"/>
        <v>0</v>
      </c>
      <c r="K31" s="55"/>
      <c r="L31" s="55"/>
      <c r="M31" s="55"/>
      <c r="N31" s="73">
        <f t="shared" si="3"/>
        <v>0</v>
      </c>
      <c r="O31" s="75" t="str">
        <f t="shared" si="4"/>
        <v>OK</v>
      </c>
      <c r="P31" s="77"/>
      <c r="Q31" s="69"/>
      <c r="R31" s="77"/>
      <c r="S31" s="69"/>
      <c r="T31" s="69"/>
      <c r="U31" s="69"/>
      <c r="V31" s="69"/>
      <c r="W31" s="69"/>
      <c r="X31" s="69"/>
      <c r="Y31" s="64"/>
    </row>
    <row r="32" spans="1:25" ht="41.25" customHeight="1" x14ac:dyDescent="0.2">
      <c r="A32" s="45">
        <v>29</v>
      </c>
      <c r="B32" s="46" t="s">
        <v>75</v>
      </c>
      <c r="C32" s="47" t="s">
        <v>20</v>
      </c>
      <c r="D32" s="48" t="s">
        <v>28</v>
      </c>
      <c r="E32" s="49">
        <v>0.99050000000000005</v>
      </c>
      <c r="F32" s="71"/>
      <c r="G32" s="61">
        <f t="shared" si="0"/>
        <v>0</v>
      </c>
      <c r="H32" s="61">
        <f t="shared" si="1"/>
        <v>0</v>
      </c>
      <c r="I32" s="55"/>
      <c r="J32" s="58">
        <f t="shared" si="2"/>
        <v>0</v>
      </c>
      <c r="K32" s="55"/>
      <c r="L32" s="55"/>
      <c r="M32" s="55"/>
      <c r="N32" s="73">
        <f t="shared" si="3"/>
        <v>0</v>
      </c>
      <c r="O32" s="75" t="str">
        <f t="shared" si="4"/>
        <v>OK</v>
      </c>
      <c r="P32" s="77"/>
      <c r="Q32" s="69"/>
      <c r="R32" s="77"/>
      <c r="S32" s="69"/>
      <c r="T32" s="69"/>
      <c r="U32" s="69"/>
      <c r="V32" s="69"/>
      <c r="W32" s="69"/>
      <c r="X32" s="69"/>
      <c r="Y32" s="64"/>
    </row>
    <row r="33" spans="1:25" ht="41.25" customHeight="1" x14ac:dyDescent="0.2">
      <c r="A33" s="46">
        <v>30</v>
      </c>
      <c r="B33" s="46" t="s">
        <v>75</v>
      </c>
      <c r="C33" s="47" t="s">
        <v>21</v>
      </c>
      <c r="D33" s="48" t="s">
        <v>29</v>
      </c>
      <c r="E33" s="49">
        <v>0.99050000000000005</v>
      </c>
      <c r="F33" s="71"/>
      <c r="G33" s="61">
        <f t="shared" si="0"/>
        <v>0</v>
      </c>
      <c r="H33" s="61">
        <f t="shared" si="1"/>
        <v>0</v>
      </c>
      <c r="I33" s="55"/>
      <c r="J33" s="58">
        <f t="shared" si="2"/>
        <v>0</v>
      </c>
      <c r="K33" s="55"/>
      <c r="L33" s="55"/>
      <c r="M33" s="55"/>
      <c r="N33" s="73">
        <f t="shared" si="3"/>
        <v>0</v>
      </c>
      <c r="O33" s="75" t="str">
        <f t="shared" si="4"/>
        <v>OK</v>
      </c>
      <c r="P33" s="77"/>
      <c r="Q33" s="69"/>
      <c r="R33" s="77"/>
      <c r="S33" s="69"/>
      <c r="T33" s="69"/>
      <c r="U33" s="69"/>
      <c r="V33" s="69"/>
      <c r="W33" s="69"/>
      <c r="X33" s="69"/>
      <c r="Y33" s="64"/>
    </row>
    <row r="34" spans="1:25" ht="41.25" customHeight="1" x14ac:dyDescent="0.2">
      <c r="A34" s="39">
        <v>31</v>
      </c>
      <c r="B34" s="40" t="s">
        <v>74</v>
      </c>
      <c r="C34" s="41" t="s">
        <v>30</v>
      </c>
      <c r="D34" s="42" t="s">
        <v>34</v>
      </c>
      <c r="E34" s="44">
        <v>0.99</v>
      </c>
      <c r="F34" s="71"/>
      <c r="G34" s="61">
        <f t="shared" si="0"/>
        <v>0</v>
      </c>
      <c r="H34" s="61">
        <f t="shared" si="1"/>
        <v>0</v>
      </c>
      <c r="I34" s="55"/>
      <c r="J34" s="58">
        <f t="shared" si="2"/>
        <v>0</v>
      </c>
      <c r="K34" s="55"/>
      <c r="L34" s="55"/>
      <c r="M34" s="55"/>
      <c r="N34" s="73">
        <f t="shared" si="3"/>
        <v>0</v>
      </c>
      <c r="O34" s="75" t="str">
        <f t="shared" si="4"/>
        <v>OK</v>
      </c>
      <c r="P34" s="77"/>
      <c r="Q34" s="69"/>
      <c r="R34" s="77"/>
      <c r="S34" s="69"/>
      <c r="T34" s="69"/>
      <c r="U34" s="69"/>
      <c r="V34" s="69"/>
      <c r="W34" s="69"/>
      <c r="X34" s="69"/>
      <c r="Y34" s="64"/>
    </row>
    <row r="35" spans="1:25" ht="41.25" customHeight="1" x14ac:dyDescent="0.2">
      <c r="A35" s="40">
        <v>32</v>
      </c>
      <c r="B35" s="40" t="s">
        <v>74</v>
      </c>
      <c r="C35" s="41" t="s">
        <v>22</v>
      </c>
      <c r="D35" s="42" t="s">
        <v>59</v>
      </c>
      <c r="E35" s="44">
        <v>0.99</v>
      </c>
      <c r="F35" s="71"/>
      <c r="G35" s="61">
        <f t="shared" si="0"/>
        <v>0</v>
      </c>
      <c r="H35" s="61">
        <f t="shared" si="1"/>
        <v>0</v>
      </c>
      <c r="I35" s="55"/>
      <c r="J35" s="58">
        <f t="shared" si="2"/>
        <v>0</v>
      </c>
      <c r="K35" s="55"/>
      <c r="L35" s="55"/>
      <c r="M35" s="55"/>
      <c r="N35" s="73">
        <f t="shared" si="3"/>
        <v>0</v>
      </c>
      <c r="O35" s="75" t="str">
        <f t="shared" si="4"/>
        <v>OK</v>
      </c>
      <c r="P35" s="77"/>
      <c r="Q35" s="69"/>
      <c r="R35" s="77"/>
      <c r="S35" s="69"/>
      <c r="T35" s="69"/>
      <c r="U35" s="69"/>
      <c r="V35" s="69"/>
      <c r="W35" s="69"/>
      <c r="X35" s="69"/>
      <c r="Y35" s="64"/>
    </row>
    <row r="36" spans="1:25" ht="41.25" customHeight="1" x14ac:dyDescent="0.2">
      <c r="A36" s="4">
        <v>33</v>
      </c>
      <c r="B36" s="9" t="s">
        <v>73</v>
      </c>
      <c r="C36" s="10" t="s">
        <v>47</v>
      </c>
      <c r="D36" s="11" t="s">
        <v>26</v>
      </c>
      <c r="E36" s="17">
        <v>0.03</v>
      </c>
      <c r="F36" s="71"/>
      <c r="G36" s="61">
        <f t="shared" si="0"/>
        <v>0</v>
      </c>
      <c r="H36" s="61">
        <f t="shared" si="1"/>
        <v>0</v>
      </c>
      <c r="I36" s="55"/>
      <c r="J36" s="58">
        <f t="shared" si="2"/>
        <v>0</v>
      </c>
      <c r="K36" s="55"/>
      <c r="L36" s="55"/>
      <c r="M36" s="55"/>
      <c r="N36" s="73">
        <f t="shared" si="3"/>
        <v>0</v>
      </c>
      <c r="O36" s="75" t="str">
        <f t="shared" si="4"/>
        <v>OK</v>
      </c>
      <c r="P36" s="77"/>
      <c r="Q36" s="69"/>
      <c r="R36" s="77"/>
      <c r="S36" s="69"/>
      <c r="T36" s="69"/>
      <c r="U36" s="69"/>
      <c r="V36" s="69"/>
      <c r="W36" s="69"/>
      <c r="X36" s="69"/>
      <c r="Y36" s="64"/>
    </row>
    <row r="37" spans="1:25" ht="41.25" customHeight="1" x14ac:dyDescent="0.2">
      <c r="A37" s="9">
        <v>34</v>
      </c>
      <c r="B37" s="12" t="s">
        <v>73</v>
      </c>
      <c r="C37" s="5" t="s">
        <v>48</v>
      </c>
      <c r="D37" s="13" t="s">
        <v>27</v>
      </c>
      <c r="E37" s="14">
        <v>0.03</v>
      </c>
      <c r="F37" s="71"/>
      <c r="G37" s="61">
        <f t="shared" si="0"/>
        <v>0</v>
      </c>
      <c r="H37" s="61">
        <f t="shared" si="1"/>
        <v>0</v>
      </c>
      <c r="I37" s="55"/>
      <c r="J37" s="58">
        <f t="shared" si="2"/>
        <v>0</v>
      </c>
      <c r="K37" s="55"/>
      <c r="L37" s="55"/>
      <c r="M37" s="55"/>
      <c r="N37" s="73">
        <f t="shared" si="3"/>
        <v>0</v>
      </c>
      <c r="O37" s="75" t="str">
        <f t="shared" si="4"/>
        <v>OK</v>
      </c>
      <c r="P37" s="77"/>
      <c r="Q37" s="69"/>
      <c r="R37" s="77"/>
      <c r="S37" s="69"/>
      <c r="T37" s="69"/>
      <c r="U37" s="69"/>
      <c r="V37" s="69"/>
      <c r="W37" s="69"/>
      <c r="X37" s="69"/>
      <c r="Y37" s="64"/>
    </row>
    <row r="38" spans="1:25" ht="41.25" customHeight="1" x14ac:dyDescent="0.2">
      <c r="A38" s="4">
        <v>35</v>
      </c>
      <c r="B38" s="12" t="s">
        <v>73</v>
      </c>
      <c r="C38" s="5" t="s">
        <v>49</v>
      </c>
      <c r="D38" s="13" t="s">
        <v>31</v>
      </c>
      <c r="E38" s="14">
        <v>0.03</v>
      </c>
      <c r="F38" s="71"/>
      <c r="G38" s="61">
        <f t="shared" si="0"/>
        <v>0</v>
      </c>
      <c r="H38" s="61">
        <f t="shared" si="1"/>
        <v>0</v>
      </c>
      <c r="I38" s="55"/>
      <c r="J38" s="58">
        <f t="shared" si="2"/>
        <v>0</v>
      </c>
      <c r="K38" s="55"/>
      <c r="L38" s="55"/>
      <c r="M38" s="55"/>
      <c r="N38" s="73">
        <f t="shared" si="3"/>
        <v>0</v>
      </c>
      <c r="O38" s="75" t="str">
        <f t="shared" si="4"/>
        <v>OK</v>
      </c>
      <c r="P38" s="77"/>
      <c r="Q38" s="69"/>
      <c r="R38" s="77"/>
      <c r="S38" s="69"/>
      <c r="T38" s="69"/>
      <c r="U38" s="69"/>
      <c r="V38" s="69"/>
      <c r="W38" s="69"/>
      <c r="X38" s="69"/>
      <c r="Y38" s="64"/>
    </row>
    <row r="39" spans="1:25" ht="41.25" customHeight="1" x14ac:dyDescent="0.2">
      <c r="A39" s="9">
        <v>36</v>
      </c>
      <c r="B39" s="12" t="s">
        <v>73</v>
      </c>
      <c r="C39" s="5" t="s">
        <v>50</v>
      </c>
      <c r="D39" s="13" t="s">
        <v>57</v>
      </c>
      <c r="E39" s="14">
        <v>0.03</v>
      </c>
      <c r="F39" s="71"/>
      <c r="G39" s="61">
        <f t="shared" si="0"/>
        <v>0</v>
      </c>
      <c r="H39" s="61">
        <f t="shared" si="1"/>
        <v>0</v>
      </c>
      <c r="I39" s="55"/>
      <c r="J39" s="58">
        <f t="shared" si="2"/>
        <v>0</v>
      </c>
      <c r="K39" s="55"/>
      <c r="L39" s="55"/>
      <c r="M39" s="55"/>
      <c r="N39" s="73">
        <f t="shared" si="3"/>
        <v>0</v>
      </c>
      <c r="O39" s="75" t="str">
        <f t="shared" si="4"/>
        <v>OK</v>
      </c>
      <c r="P39" s="77"/>
      <c r="Q39" s="69"/>
      <c r="R39" s="77"/>
      <c r="S39" s="69"/>
      <c r="T39" s="69"/>
      <c r="U39" s="69"/>
      <c r="V39" s="69"/>
      <c r="W39" s="69"/>
      <c r="X39" s="69"/>
      <c r="Y39" s="64"/>
    </row>
    <row r="40" spans="1:25" ht="41.25" customHeight="1" x14ac:dyDescent="0.2">
      <c r="A40" s="4">
        <v>37</v>
      </c>
      <c r="B40" s="12" t="s">
        <v>73</v>
      </c>
      <c r="C40" s="5" t="s">
        <v>51</v>
      </c>
      <c r="D40" s="13" t="s">
        <v>32</v>
      </c>
      <c r="E40" s="14">
        <v>0.03</v>
      </c>
      <c r="F40" s="71"/>
      <c r="G40" s="61">
        <f t="shared" si="0"/>
        <v>0</v>
      </c>
      <c r="H40" s="61">
        <f t="shared" si="1"/>
        <v>0</v>
      </c>
      <c r="I40" s="55"/>
      <c r="J40" s="58">
        <f t="shared" si="2"/>
        <v>0</v>
      </c>
      <c r="K40" s="55"/>
      <c r="L40" s="55"/>
      <c r="M40" s="55"/>
      <c r="N40" s="73">
        <f t="shared" si="3"/>
        <v>0</v>
      </c>
      <c r="O40" s="75" t="str">
        <f t="shared" si="4"/>
        <v>OK</v>
      </c>
      <c r="P40" s="77"/>
      <c r="Q40" s="69"/>
      <c r="R40" s="77"/>
      <c r="S40" s="69"/>
      <c r="T40" s="69"/>
      <c r="U40" s="69"/>
      <c r="V40" s="69"/>
      <c r="W40" s="69"/>
      <c r="X40" s="69"/>
      <c r="Y40" s="64"/>
    </row>
    <row r="41" spans="1:25" ht="41.25" customHeight="1" x14ac:dyDescent="0.2">
      <c r="A41" s="9">
        <v>38</v>
      </c>
      <c r="B41" s="12" t="s">
        <v>73</v>
      </c>
      <c r="C41" s="5" t="s">
        <v>52</v>
      </c>
      <c r="D41" s="13" t="s">
        <v>33</v>
      </c>
      <c r="E41" s="14">
        <v>0.03</v>
      </c>
      <c r="F41" s="71"/>
      <c r="G41" s="61">
        <f t="shared" si="0"/>
        <v>0</v>
      </c>
      <c r="H41" s="61">
        <f t="shared" si="1"/>
        <v>0</v>
      </c>
      <c r="I41" s="55"/>
      <c r="J41" s="58">
        <f t="shared" si="2"/>
        <v>0</v>
      </c>
      <c r="K41" s="55"/>
      <c r="L41" s="55"/>
      <c r="M41" s="55"/>
      <c r="N41" s="73">
        <f t="shared" si="3"/>
        <v>0</v>
      </c>
      <c r="O41" s="75" t="str">
        <f t="shared" si="4"/>
        <v>OK</v>
      </c>
      <c r="P41" s="77"/>
      <c r="Q41" s="69"/>
      <c r="R41" s="77"/>
      <c r="S41" s="69"/>
      <c r="T41" s="69"/>
      <c r="U41" s="69"/>
      <c r="V41" s="69"/>
      <c r="W41" s="69"/>
      <c r="X41" s="69"/>
      <c r="Y41" s="64"/>
    </row>
    <row r="42" spans="1:25" ht="41.25" customHeight="1" x14ac:dyDescent="0.2">
      <c r="A42" s="4">
        <v>39</v>
      </c>
      <c r="B42" s="12" t="s">
        <v>73</v>
      </c>
      <c r="C42" s="5" t="s">
        <v>53</v>
      </c>
      <c r="D42" s="13" t="s">
        <v>28</v>
      </c>
      <c r="E42" s="14">
        <v>0.03</v>
      </c>
      <c r="F42" s="71"/>
      <c r="G42" s="61">
        <f t="shared" si="0"/>
        <v>0</v>
      </c>
      <c r="H42" s="61">
        <f t="shared" si="1"/>
        <v>0</v>
      </c>
      <c r="I42" s="55"/>
      <c r="J42" s="58">
        <f t="shared" si="2"/>
        <v>0</v>
      </c>
      <c r="K42" s="55"/>
      <c r="L42" s="55"/>
      <c r="M42" s="55"/>
      <c r="N42" s="73">
        <f t="shared" si="3"/>
        <v>0</v>
      </c>
      <c r="O42" s="75" t="str">
        <f t="shared" si="4"/>
        <v>OK</v>
      </c>
      <c r="P42" s="77"/>
      <c r="Q42" s="69"/>
      <c r="R42" s="77"/>
      <c r="S42" s="69"/>
      <c r="T42" s="69"/>
      <c r="U42" s="69"/>
      <c r="V42" s="69"/>
      <c r="W42" s="69"/>
      <c r="X42" s="69"/>
      <c r="Y42" s="64"/>
    </row>
    <row r="43" spans="1:25" ht="41.25" customHeight="1" x14ac:dyDescent="0.2">
      <c r="A43" s="9">
        <v>40</v>
      </c>
      <c r="B43" s="12" t="s">
        <v>73</v>
      </c>
      <c r="C43" s="5" t="s">
        <v>54</v>
      </c>
      <c r="D43" s="13" t="s">
        <v>29</v>
      </c>
      <c r="E43" s="14">
        <v>0.03</v>
      </c>
      <c r="F43" s="71"/>
      <c r="G43" s="61">
        <f t="shared" si="0"/>
        <v>0</v>
      </c>
      <c r="H43" s="61">
        <f t="shared" si="1"/>
        <v>0</v>
      </c>
      <c r="I43" s="55"/>
      <c r="J43" s="58">
        <f t="shared" si="2"/>
        <v>0</v>
      </c>
      <c r="K43" s="55"/>
      <c r="L43" s="55"/>
      <c r="M43" s="55"/>
      <c r="N43" s="73">
        <f t="shared" si="3"/>
        <v>0</v>
      </c>
      <c r="O43" s="75" t="str">
        <f t="shared" si="4"/>
        <v>OK</v>
      </c>
      <c r="P43" s="77"/>
      <c r="Q43" s="69"/>
      <c r="R43" s="77"/>
      <c r="S43" s="69"/>
      <c r="T43" s="69"/>
      <c r="U43" s="69"/>
      <c r="V43" s="69"/>
      <c r="W43" s="69"/>
      <c r="X43" s="69"/>
      <c r="Y43" s="64"/>
    </row>
    <row r="44" spans="1:25" ht="41.25" customHeight="1" x14ac:dyDescent="0.2">
      <c r="A44" s="4">
        <v>41</v>
      </c>
      <c r="B44" s="12" t="s">
        <v>73</v>
      </c>
      <c r="C44" s="5" t="s">
        <v>55</v>
      </c>
      <c r="D44" s="13" t="s">
        <v>34</v>
      </c>
      <c r="E44" s="14">
        <v>0.03</v>
      </c>
      <c r="F44" s="71"/>
      <c r="G44" s="61">
        <f t="shared" si="0"/>
        <v>0</v>
      </c>
      <c r="H44" s="61">
        <f t="shared" si="1"/>
        <v>0</v>
      </c>
      <c r="I44" s="55"/>
      <c r="J44" s="58">
        <f t="shared" si="2"/>
        <v>0</v>
      </c>
      <c r="K44" s="55"/>
      <c r="L44" s="55"/>
      <c r="M44" s="55"/>
      <c r="N44" s="73">
        <f t="shared" si="3"/>
        <v>0</v>
      </c>
      <c r="O44" s="75" t="str">
        <f t="shared" si="4"/>
        <v>OK</v>
      </c>
      <c r="P44" s="77"/>
      <c r="Q44" s="69"/>
      <c r="R44" s="77"/>
      <c r="S44" s="69"/>
      <c r="T44" s="69"/>
      <c r="U44" s="69"/>
      <c r="V44" s="69"/>
      <c r="W44" s="69"/>
      <c r="X44" s="69"/>
      <c r="Y44" s="64"/>
    </row>
    <row r="45" spans="1:25" ht="41.25" customHeight="1" x14ac:dyDescent="0.2">
      <c r="A45" s="9">
        <v>42</v>
      </c>
      <c r="B45" s="12" t="s">
        <v>73</v>
      </c>
      <c r="C45" s="5" t="s">
        <v>56</v>
      </c>
      <c r="D45" s="13" t="s">
        <v>59</v>
      </c>
      <c r="E45" s="14">
        <v>0.03</v>
      </c>
      <c r="F45" s="71"/>
      <c r="G45" s="61">
        <f t="shared" si="0"/>
        <v>0</v>
      </c>
      <c r="H45" s="61">
        <f t="shared" si="1"/>
        <v>0</v>
      </c>
      <c r="I45" s="55"/>
      <c r="J45" s="58">
        <f t="shared" si="2"/>
        <v>0</v>
      </c>
      <c r="K45" s="55"/>
      <c r="L45" s="55"/>
      <c r="M45" s="55"/>
      <c r="N45" s="73">
        <f t="shared" si="3"/>
        <v>0</v>
      </c>
      <c r="O45" s="75" t="str">
        <f t="shared" si="4"/>
        <v>OK</v>
      </c>
      <c r="P45" s="77"/>
      <c r="Q45" s="69"/>
      <c r="R45" s="77"/>
      <c r="S45" s="69"/>
      <c r="T45" s="69"/>
      <c r="U45" s="69"/>
      <c r="V45" s="69"/>
      <c r="W45" s="69"/>
      <c r="X45" s="69"/>
      <c r="Y45" s="64"/>
    </row>
    <row r="46" spans="1:25" ht="41.25" customHeight="1" x14ac:dyDescent="0.2">
      <c r="A46" s="30">
        <v>43</v>
      </c>
      <c r="B46" s="12" t="s">
        <v>76</v>
      </c>
      <c r="C46" s="5" t="s">
        <v>77</v>
      </c>
      <c r="D46" s="13">
        <v>2024</v>
      </c>
      <c r="E46" s="14">
        <v>0.06</v>
      </c>
      <c r="F46" s="71"/>
      <c r="G46" s="61">
        <f t="shared" si="0"/>
        <v>0</v>
      </c>
      <c r="H46" s="61">
        <f t="shared" si="1"/>
        <v>0</v>
      </c>
      <c r="I46" s="55"/>
      <c r="J46" s="58">
        <f t="shared" si="2"/>
        <v>0</v>
      </c>
      <c r="K46" s="55"/>
      <c r="L46" s="55"/>
      <c r="M46" s="55"/>
      <c r="N46" s="73">
        <f t="shared" si="3"/>
        <v>0</v>
      </c>
      <c r="O46" s="75" t="str">
        <f t="shared" si="4"/>
        <v>OK</v>
      </c>
      <c r="P46" s="77"/>
      <c r="Q46" s="69"/>
      <c r="R46" s="77"/>
      <c r="S46" s="69"/>
      <c r="T46" s="69"/>
      <c r="U46" s="69"/>
      <c r="V46" s="69"/>
      <c r="W46" s="69"/>
      <c r="X46" s="69"/>
      <c r="Y46" s="64"/>
    </row>
    <row r="47" spans="1:25" ht="41.25" customHeight="1" x14ac:dyDescent="0.2">
      <c r="A47" s="30">
        <v>44</v>
      </c>
      <c r="B47" s="12" t="s">
        <v>76</v>
      </c>
      <c r="C47" s="5" t="s">
        <v>78</v>
      </c>
      <c r="D47" s="13">
        <v>2024</v>
      </c>
      <c r="E47" s="14">
        <v>0.06</v>
      </c>
      <c r="F47" s="71"/>
      <c r="G47" s="61">
        <f t="shared" si="0"/>
        <v>0</v>
      </c>
      <c r="H47" s="61">
        <f t="shared" si="1"/>
        <v>0</v>
      </c>
      <c r="I47" s="55"/>
      <c r="J47" s="58">
        <f t="shared" si="2"/>
        <v>0</v>
      </c>
      <c r="K47" s="55"/>
      <c r="L47" s="55"/>
      <c r="M47" s="55"/>
      <c r="N47" s="73">
        <f t="shared" si="3"/>
        <v>0</v>
      </c>
      <c r="O47" s="75" t="str">
        <f t="shared" si="4"/>
        <v>OK</v>
      </c>
      <c r="P47" s="77"/>
      <c r="Q47" s="69"/>
      <c r="R47" s="77"/>
      <c r="S47" s="69"/>
      <c r="T47" s="69"/>
      <c r="U47" s="69"/>
      <c r="V47" s="69"/>
      <c r="W47" s="69"/>
      <c r="X47" s="69"/>
      <c r="Y47" s="64"/>
    </row>
    <row r="48" spans="1:25" ht="41.25" customHeight="1" x14ac:dyDescent="0.2">
      <c r="A48" s="4">
        <v>45</v>
      </c>
      <c r="B48" s="12" t="s">
        <v>76</v>
      </c>
      <c r="C48" s="5" t="s">
        <v>79</v>
      </c>
      <c r="D48" s="13">
        <v>2024</v>
      </c>
      <c r="E48" s="14">
        <v>0.06</v>
      </c>
      <c r="F48" s="71"/>
      <c r="G48" s="62">
        <f t="shared" si="0"/>
        <v>0</v>
      </c>
      <c r="H48" s="62">
        <f t="shared" si="1"/>
        <v>0</v>
      </c>
      <c r="I48" s="56"/>
      <c r="J48" s="59">
        <f t="shared" si="2"/>
        <v>0</v>
      </c>
      <c r="K48" s="56"/>
      <c r="L48" s="56"/>
      <c r="M48" s="56"/>
      <c r="N48" s="73">
        <f t="shared" si="3"/>
        <v>0</v>
      </c>
      <c r="O48" s="75" t="str">
        <f t="shared" si="4"/>
        <v>OK</v>
      </c>
      <c r="P48" s="78"/>
      <c r="Q48" s="69"/>
      <c r="R48" s="78"/>
      <c r="S48" s="69"/>
      <c r="T48" s="69"/>
      <c r="U48" s="69"/>
      <c r="V48" s="69"/>
      <c r="W48" s="69"/>
      <c r="X48" s="69"/>
      <c r="Y48" s="64"/>
    </row>
    <row r="50" spans="1:5" ht="41.25" customHeight="1" x14ac:dyDescent="0.2">
      <c r="A50" s="93" t="s">
        <v>67</v>
      </c>
      <c r="B50" s="94"/>
      <c r="C50" s="94"/>
      <c r="D50" s="94"/>
      <c r="E50" s="95"/>
    </row>
    <row r="51" spans="1:5" ht="41.25" customHeight="1" x14ac:dyDescent="0.2">
      <c r="A51" s="53" t="s">
        <v>66</v>
      </c>
      <c r="B51" s="53"/>
      <c r="C51" s="53"/>
      <c r="D51" s="53"/>
      <c r="E51" s="53"/>
    </row>
  </sheetData>
  <mergeCells count="37">
    <mergeCell ref="R1:R2"/>
    <mergeCell ref="A1:B1"/>
    <mergeCell ref="C1:E1"/>
    <mergeCell ref="F1:O1"/>
    <mergeCell ref="P1:P2"/>
    <mergeCell ref="Q1:Q2"/>
    <mergeCell ref="Y1:Y2"/>
    <mergeCell ref="A2:E2"/>
    <mergeCell ref="F2:O2"/>
    <mergeCell ref="F4:F48"/>
    <mergeCell ref="G4:G48"/>
    <mergeCell ref="H4:H48"/>
    <mergeCell ref="I4:I48"/>
    <mergeCell ref="J4:J48"/>
    <mergeCell ref="K4:K48"/>
    <mergeCell ref="L4:L48"/>
    <mergeCell ref="S1:S2"/>
    <mergeCell ref="T1:T2"/>
    <mergeCell ref="U1:U2"/>
    <mergeCell ref="V1:V2"/>
    <mergeCell ref="W1:W2"/>
    <mergeCell ref="X1:X2"/>
    <mergeCell ref="Y4:Y48"/>
    <mergeCell ref="A50:E50"/>
    <mergeCell ref="A51:E51"/>
    <mergeCell ref="S4:S48"/>
    <mergeCell ref="T4:T48"/>
    <mergeCell ref="U4:U48"/>
    <mergeCell ref="V4:V48"/>
    <mergeCell ref="W4:W48"/>
    <mergeCell ref="X4:X48"/>
    <mergeCell ref="M4:M48"/>
    <mergeCell ref="N4:N48"/>
    <mergeCell ref="O4:O48"/>
    <mergeCell ref="P4:P48"/>
    <mergeCell ref="Q4:Q48"/>
    <mergeCell ref="R4:R48"/>
  </mergeCells>
  <conditionalFormatting sqref="N4:N48">
    <cfRule type="cellIs" dxfId="32" priority="1" operator="lessThan">
      <formula>0</formula>
    </cfRule>
  </conditionalFormatting>
  <conditionalFormatting sqref="P4:Y4">
    <cfRule type="cellIs" dxfId="31" priority="2" stopIfTrue="1" operator="greaterThan">
      <formula>0</formula>
    </cfRule>
    <cfRule type="cellIs" dxfId="30" priority="3" stopIfTrue="1" operator="greaterThan">
      <formula>0</formula>
    </cfRule>
    <cfRule type="cellIs" dxfId="29" priority="4" stopIfTrue="1" operator="greaterThan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594F28-4091-469D-B506-CED242B7ABF4}">
  <dimension ref="A1:Y51"/>
  <sheetViews>
    <sheetView topLeftCell="A19" zoomScaleNormal="100" workbookViewId="0">
      <selection activeCell="P1" sqref="P1:P51"/>
    </sheetView>
  </sheetViews>
  <sheetFormatPr defaultColWidth="9.7109375" defaultRowHeight="41.25" customHeight="1" x14ac:dyDescent="0.2"/>
  <cols>
    <col min="1" max="1" width="5.7109375" style="22" customWidth="1"/>
    <col min="2" max="2" width="17.28515625" style="23" customWidth="1"/>
    <col min="3" max="3" width="18.28515625" style="24" customWidth="1"/>
    <col min="4" max="4" width="26" style="25" customWidth="1"/>
    <col min="5" max="5" width="9.85546875" style="25" customWidth="1"/>
    <col min="6" max="6" width="15" style="26" bestFit="1" customWidth="1"/>
    <col min="7" max="13" width="15" style="26" customWidth="1"/>
    <col min="14" max="14" width="15" style="27" bestFit="1" customWidth="1"/>
    <col min="15" max="15" width="12.5703125" style="28" customWidth="1"/>
    <col min="16" max="17" width="15" style="29" customWidth="1"/>
    <col min="18" max="18" width="16.140625" style="29" customWidth="1"/>
    <col min="19" max="19" width="16.42578125" style="29" customWidth="1"/>
    <col min="20" max="25" width="15" style="29" customWidth="1"/>
    <col min="26" max="16384" width="9.7109375" style="18"/>
  </cols>
  <sheetData>
    <row r="1" spans="1:25" ht="41.25" customHeight="1" x14ac:dyDescent="0.2">
      <c r="A1" s="84" t="s">
        <v>69</v>
      </c>
      <c r="B1" s="85"/>
      <c r="C1" s="86" t="s">
        <v>62</v>
      </c>
      <c r="D1" s="87"/>
      <c r="E1" s="87"/>
      <c r="F1" s="88" t="s">
        <v>80</v>
      </c>
      <c r="G1" s="89"/>
      <c r="H1" s="89"/>
      <c r="I1" s="89"/>
      <c r="J1" s="89"/>
      <c r="K1" s="89"/>
      <c r="L1" s="89"/>
      <c r="M1" s="89"/>
      <c r="N1" s="89"/>
      <c r="O1" s="90"/>
      <c r="P1" s="125" t="s">
        <v>112</v>
      </c>
      <c r="Q1" s="79" t="s">
        <v>63</v>
      </c>
      <c r="R1" s="79" t="s">
        <v>63</v>
      </c>
      <c r="S1" s="79" t="s">
        <v>63</v>
      </c>
      <c r="T1" s="79" t="s">
        <v>63</v>
      </c>
      <c r="U1" s="79" t="s">
        <v>63</v>
      </c>
      <c r="V1" s="79" t="s">
        <v>63</v>
      </c>
      <c r="W1" s="79" t="s">
        <v>58</v>
      </c>
      <c r="X1" s="79" t="s">
        <v>58</v>
      </c>
      <c r="Y1" s="79" t="s">
        <v>58</v>
      </c>
    </row>
    <row r="2" spans="1:25" ht="27.75" customHeight="1" x14ac:dyDescent="0.2">
      <c r="A2" s="81" t="s">
        <v>91</v>
      </c>
      <c r="B2" s="82"/>
      <c r="C2" s="82"/>
      <c r="D2" s="82"/>
      <c r="E2" s="83"/>
      <c r="F2" s="65" t="s">
        <v>89</v>
      </c>
      <c r="G2" s="66"/>
      <c r="H2" s="66"/>
      <c r="I2" s="66"/>
      <c r="J2" s="66"/>
      <c r="K2" s="66"/>
      <c r="L2" s="66"/>
      <c r="M2" s="66"/>
      <c r="N2" s="66"/>
      <c r="O2" s="67"/>
      <c r="P2" s="126"/>
      <c r="Q2" s="80"/>
      <c r="R2" s="80"/>
      <c r="S2" s="80"/>
      <c r="T2" s="80"/>
      <c r="U2" s="80"/>
      <c r="V2" s="80"/>
      <c r="W2" s="80"/>
      <c r="X2" s="80"/>
      <c r="Y2" s="80"/>
    </row>
    <row r="3" spans="1:25" s="21" customFormat="1" ht="41.25" customHeight="1" thickBot="1" x14ac:dyDescent="0.25">
      <c r="A3" s="19" t="s">
        <v>24</v>
      </c>
      <c r="B3" s="19" t="s">
        <v>64</v>
      </c>
      <c r="C3" s="19" t="s">
        <v>65</v>
      </c>
      <c r="D3" s="19" t="s">
        <v>25</v>
      </c>
      <c r="E3" s="19" t="s">
        <v>70</v>
      </c>
      <c r="F3" s="32" t="s">
        <v>68</v>
      </c>
      <c r="G3" s="32" t="s">
        <v>81</v>
      </c>
      <c r="H3" s="32" t="s">
        <v>82</v>
      </c>
      <c r="I3" s="32" t="s">
        <v>83</v>
      </c>
      <c r="J3" s="32" t="s">
        <v>84</v>
      </c>
      <c r="K3" s="32" t="s">
        <v>85</v>
      </c>
      <c r="L3" s="32" t="s">
        <v>86</v>
      </c>
      <c r="M3" s="32" t="s">
        <v>87</v>
      </c>
      <c r="N3" s="33" t="s">
        <v>0</v>
      </c>
      <c r="O3" s="34" t="s">
        <v>1</v>
      </c>
      <c r="P3" s="123" t="s">
        <v>113</v>
      </c>
      <c r="Q3" s="20" t="s">
        <v>23</v>
      </c>
      <c r="R3" s="20" t="s">
        <v>23</v>
      </c>
      <c r="S3" s="20" t="s">
        <v>23</v>
      </c>
      <c r="T3" s="20" t="s">
        <v>23</v>
      </c>
      <c r="U3" s="20" t="s">
        <v>23</v>
      </c>
      <c r="V3" s="20" t="s">
        <v>23</v>
      </c>
      <c r="W3" s="20" t="s">
        <v>23</v>
      </c>
      <c r="X3" s="20" t="s">
        <v>23</v>
      </c>
      <c r="Y3" s="20" t="s">
        <v>23</v>
      </c>
    </row>
    <row r="4" spans="1:25" ht="41.25" customHeight="1" x14ac:dyDescent="0.2">
      <c r="A4" s="6">
        <v>1</v>
      </c>
      <c r="B4" s="7" t="s">
        <v>71</v>
      </c>
      <c r="C4" s="7" t="s">
        <v>3</v>
      </c>
      <c r="D4" s="7" t="s">
        <v>26</v>
      </c>
      <c r="E4" s="15">
        <v>0.45</v>
      </c>
      <c r="F4" s="70">
        <v>80000</v>
      </c>
      <c r="G4" s="60">
        <f t="shared" ref="G4:G48" si="0">IF(SUM(P4:AG4)&gt;F4+I4,F4+I4,SUM(P4:AG4))</f>
        <v>25940.83</v>
      </c>
      <c r="H4" s="60">
        <f t="shared" ref="H4:H48" si="1">(SUM(P4:AG4))</f>
        <v>25940.83</v>
      </c>
      <c r="I4" s="54"/>
      <c r="J4" s="57">
        <f t="shared" ref="J4:J48" si="2">ROUND(IF(F4*0.25-0.5&lt;0,0,F4*0.25-0.5),0)-M4-K4</f>
        <v>20000</v>
      </c>
      <c r="K4" s="54"/>
      <c r="L4" s="54"/>
      <c r="M4" s="54"/>
      <c r="N4" s="72">
        <f t="shared" ref="N4:N48" si="3">F4-SUM(P4:AC4)+I4</f>
        <v>54059.17</v>
      </c>
      <c r="O4" s="74" t="str">
        <f t="shared" ref="O4:O48" si="4">IF(N4&lt;0,"ATENÇÃO","OK")</f>
        <v>OK</v>
      </c>
      <c r="P4" s="127">
        <v>25940.83</v>
      </c>
      <c r="Q4" s="68"/>
      <c r="R4" s="76"/>
      <c r="S4" s="68"/>
      <c r="T4" s="68"/>
      <c r="U4" s="68"/>
      <c r="V4" s="68"/>
      <c r="W4" s="68"/>
      <c r="X4" s="68"/>
      <c r="Y4" s="63"/>
    </row>
    <row r="5" spans="1:25" ht="41.25" customHeight="1" x14ac:dyDescent="0.2">
      <c r="A5" s="8">
        <v>2</v>
      </c>
      <c r="B5" s="10" t="s">
        <v>71</v>
      </c>
      <c r="C5" s="10" t="s">
        <v>4</v>
      </c>
      <c r="D5" s="10" t="s">
        <v>27</v>
      </c>
      <c r="E5" s="17">
        <v>0.45</v>
      </c>
      <c r="F5" s="71"/>
      <c r="G5" s="61">
        <f t="shared" si="0"/>
        <v>0</v>
      </c>
      <c r="H5" s="61">
        <f t="shared" si="1"/>
        <v>0</v>
      </c>
      <c r="I5" s="55"/>
      <c r="J5" s="58">
        <f t="shared" si="2"/>
        <v>0</v>
      </c>
      <c r="K5" s="55"/>
      <c r="L5" s="55"/>
      <c r="M5" s="55"/>
      <c r="N5" s="73">
        <f t="shared" si="3"/>
        <v>0</v>
      </c>
      <c r="O5" s="75" t="str">
        <f t="shared" si="4"/>
        <v>OK</v>
      </c>
      <c r="P5" s="128"/>
      <c r="Q5" s="69"/>
      <c r="R5" s="77"/>
      <c r="S5" s="69"/>
      <c r="T5" s="69"/>
      <c r="U5" s="69"/>
      <c r="V5" s="69"/>
      <c r="W5" s="69"/>
      <c r="X5" s="69"/>
      <c r="Y5" s="64"/>
    </row>
    <row r="6" spans="1:25" ht="41.25" customHeight="1" x14ac:dyDescent="0.2">
      <c r="A6" s="8">
        <v>3</v>
      </c>
      <c r="B6" s="10" t="s">
        <v>71</v>
      </c>
      <c r="C6" s="10" t="s">
        <v>5</v>
      </c>
      <c r="D6" s="10" t="s">
        <v>31</v>
      </c>
      <c r="E6" s="17">
        <v>0.45</v>
      </c>
      <c r="F6" s="71"/>
      <c r="G6" s="61">
        <f t="shared" si="0"/>
        <v>0</v>
      </c>
      <c r="H6" s="61">
        <f t="shared" si="1"/>
        <v>0</v>
      </c>
      <c r="I6" s="55"/>
      <c r="J6" s="58">
        <f t="shared" si="2"/>
        <v>0</v>
      </c>
      <c r="K6" s="55"/>
      <c r="L6" s="55"/>
      <c r="M6" s="55"/>
      <c r="N6" s="73">
        <f t="shared" si="3"/>
        <v>0</v>
      </c>
      <c r="O6" s="75" t="str">
        <f t="shared" si="4"/>
        <v>OK</v>
      </c>
      <c r="P6" s="128"/>
      <c r="Q6" s="69"/>
      <c r="R6" s="77"/>
      <c r="S6" s="69"/>
      <c r="T6" s="69"/>
      <c r="U6" s="69"/>
      <c r="V6" s="69"/>
      <c r="W6" s="69"/>
      <c r="X6" s="69"/>
      <c r="Y6" s="64"/>
    </row>
    <row r="7" spans="1:25" ht="41.25" customHeight="1" x14ac:dyDescent="0.2">
      <c r="A7" s="8">
        <v>4</v>
      </c>
      <c r="B7" s="10" t="s">
        <v>72</v>
      </c>
      <c r="C7" s="10" t="s">
        <v>6</v>
      </c>
      <c r="D7" s="10" t="s">
        <v>57</v>
      </c>
      <c r="E7" s="17">
        <v>0.3</v>
      </c>
      <c r="F7" s="71"/>
      <c r="G7" s="61">
        <f t="shared" si="0"/>
        <v>0</v>
      </c>
      <c r="H7" s="61">
        <f t="shared" si="1"/>
        <v>0</v>
      </c>
      <c r="I7" s="55"/>
      <c r="J7" s="58">
        <f t="shared" si="2"/>
        <v>0</v>
      </c>
      <c r="K7" s="55"/>
      <c r="L7" s="55"/>
      <c r="M7" s="55"/>
      <c r="N7" s="73">
        <f t="shared" si="3"/>
        <v>0</v>
      </c>
      <c r="O7" s="75" t="str">
        <f t="shared" si="4"/>
        <v>OK</v>
      </c>
      <c r="P7" s="128"/>
      <c r="Q7" s="69"/>
      <c r="R7" s="77"/>
      <c r="S7" s="69"/>
      <c r="T7" s="69"/>
      <c r="U7" s="69"/>
      <c r="V7" s="69"/>
      <c r="W7" s="69"/>
      <c r="X7" s="69"/>
      <c r="Y7" s="64"/>
    </row>
    <row r="8" spans="1:25" ht="41.25" customHeight="1" x14ac:dyDescent="0.2">
      <c r="A8" s="8">
        <v>5</v>
      </c>
      <c r="B8" s="5" t="s">
        <v>71</v>
      </c>
      <c r="C8" s="5" t="s">
        <v>7</v>
      </c>
      <c r="D8" s="5" t="s">
        <v>32</v>
      </c>
      <c r="E8" s="17">
        <v>0.45</v>
      </c>
      <c r="F8" s="71"/>
      <c r="G8" s="61">
        <f t="shared" si="0"/>
        <v>0</v>
      </c>
      <c r="H8" s="61">
        <f t="shared" si="1"/>
        <v>0</v>
      </c>
      <c r="I8" s="55"/>
      <c r="J8" s="58">
        <f t="shared" si="2"/>
        <v>0</v>
      </c>
      <c r="K8" s="55"/>
      <c r="L8" s="55"/>
      <c r="M8" s="55"/>
      <c r="N8" s="73">
        <f t="shared" si="3"/>
        <v>0</v>
      </c>
      <c r="O8" s="75" t="str">
        <f t="shared" si="4"/>
        <v>OK</v>
      </c>
      <c r="P8" s="128"/>
      <c r="Q8" s="69"/>
      <c r="R8" s="77"/>
      <c r="S8" s="69"/>
      <c r="T8" s="69"/>
      <c r="U8" s="69"/>
      <c r="V8" s="69"/>
      <c r="W8" s="69"/>
      <c r="X8" s="69"/>
      <c r="Y8" s="64"/>
    </row>
    <row r="9" spans="1:25" ht="41.25" customHeight="1" x14ac:dyDescent="0.2">
      <c r="A9" s="8">
        <v>6</v>
      </c>
      <c r="B9" s="5" t="s">
        <v>71</v>
      </c>
      <c r="C9" s="5" t="s">
        <v>8</v>
      </c>
      <c r="D9" s="5" t="s">
        <v>33</v>
      </c>
      <c r="E9" s="17">
        <v>0.45</v>
      </c>
      <c r="F9" s="71"/>
      <c r="G9" s="61">
        <f t="shared" si="0"/>
        <v>0</v>
      </c>
      <c r="H9" s="61">
        <f t="shared" si="1"/>
        <v>0</v>
      </c>
      <c r="I9" s="55"/>
      <c r="J9" s="58">
        <f t="shared" si="2"/>
        <v>0</v>
      </c>
      <c r="K9" s="55"/>
      <c r="L9" s="55"/>
      <c r="M9" s="55"/>
      <c r="N9" s="73">
        <f t="shared" si="3"/>
        <v>0</v>
      </c>
      <c r="O9" s="75" t="str">
        <f t="shared" si="4"/>
        <v>OK</v>
      </c>
      <c r="P9" s="128"/>
      <c r="Q9" s="69"/>
      <c r="R9" s="77"/>
      <c r="S9" s="69"/>
      <c r="T9" s="69"/>
      <c r="U9" s="69"/>
      <c r="V9" s="69"/>
      <c r="W9" s="69"/>
      <c r="X9" s="69"/>
      <c r="Y9" s="64"/>
    </row>
    <row r="10" spans="1:25" ht="41.25" customHeight="1" x14ac:dyDescent="0.2">
      <c r="A10" s="8">
        <v>7</v>
      </c>
      <c r="B10" s="5" t="s">
        <v>71</v>
      </c>
      <c r="C10" s="5" t="s">
        <v>9</v>
      </c>
      <c r="D10" s="5" t="s">
        <v>28</v>
      </c>
      <c r="E10" s="17">
        <v>0.45</v>
      </c>
      <c r="F10" s="71"/>
      <c r="G10" s="61">
        <f t="shared" si="0"/>
        <v>0</v>
      </c>
      <c r="H10" s="61">
        <f t="shared" si="1"/>
        <v>0</v>
      </c>
      <c r="I10" s="55"/>
      <c r="J10" s="58">
        <f t="shared" si="2"/>
        <v>0</v>
      </c>
      <c r="K10" s="55"/>
      <c r="L10" s="55"/>
      <c r="M10" s="55"/>
      <c r="N10" s="73">
        <f t="shared" si="3"/>
        <v>0</v>
      </c>
      <c r="O10" s="75" t="str">
        <f t="shared" si="4"/>
        <v>OK</v>
      </c>
      <c r="P10" s="128"/>
      <c r="Q10" s="69"/>
      <c r="R10" s="77"/>
      <c r="S10" s="69"/>
      <c r="T10" s="69"/>
      <c r="U10" s="69"/>
      <c r="V10" s="69"/>
      <c r="W10" s="69"/>
      <c r="X10" s="69"/>
      <c r="Y10" s="64"/>
    </row>
    <row r="11" spans="1:25" ht="41.25" customHeight="1" x14ac:dyDescent="0.2">
      <c r="A11" s="8">
        <v>8</v>
      </c>
      <c r="B11" s="5" t="s">
        <v>71</v>
      </c>
      <c r="C11" s="5" t="s">
        <v>10</v>
      </c>
      <c r="D11" s="5" t="s">
        <v>29</v>
      </c>
      <c r="E11" s="17">
        <v>0.45</v>
      </c>
      <c r="F11" s="71"/>
      <c r="G11" s="61">
        <f t="shared" si="0"/>
        <v>0</v>
      </c>
      <c r="H11" s="61">
        <f t="shared" si="1"/>
        <v>0</v>
      </c>
      <c r="I11" s="55"/>
      <c r="J11" s="58">
        <f t="shared" si="2"/>
        <v>0</v>
      </c>
      <c r="K11" s="55"/>
      <c r="L11" s="55"/>
      <c r="M11" s="55"/>
      <c r="N11" s="73">
        <f t="shared" si="3"/>
        <v>0</v>
      </c>
      <c r="O11" s="75" t="str">
        <f t="shared" si="4"/>
        <v>OK</v>
      </c>
      <c r="P11" s="128"/>
      <c r="Q11" s="69"/>
      <c r="R11" s="77"/>
      <c r="S11" s="69"/>
      <c r="T11" s="69"/>
      <c r="U11" s="69"/>
      <c r="V11" s="69"/>
      <c r="W11" s="69"/>
      <c r="X11" s="69"/>
      <c r="Y11" s="64"/>
    </row>
    <row r="12" spans="1:25" ht="41.25" customHeight="1" x14ac:dyDescent="0.2">
      <c r="A12" s="8">
        <v>9</v>
      </c>
      <c r="B12" s="5" t="s">
        <v>71</v>
      </c>
      <c r="C12" s="5" t="s">
        <v>11</v>
      </c>
      <c r="D12" s="5" t="s">
        <v>34</v>
      </c>
      <c r="E12" s="17">
        <v>0.45</v>
      </c>
      <c r="F12" s="71"/>
      <c r="G12" s="61">
        <f t="shared" si="0"/>
        <v>0</v>
      </c>
      <c r="H12" s="61">
        <f t="shared" si="1"/>
        <v>0</v>
      </c>
      <c r="I12" s="55"/>
      <c r="J12" s="58">
        <f t="shared" si="2"/>
        <v>0</v>
      </c>
      <c r="K12" s="55"/>
      <c r="L12" s="55"/>
      <c r="M12" s="55"/>
      <c r="N12" s="73">
        <f t="shared" si="3"/>
        <v>0</v>
      </c>
      <c r="O12" s="75" t="str">
        <f t="shared" si="4"/>
        <v>OK</v>
      </c>
      <c r="P12" s="128"/>
      <c r="Q12" s="69"/>
      <c r="R12" s="77"/>
      <c r="S12" s="69"/>
      <c r="T12" s="69"/>
      <c r="U12" s="69"/>
      <c r="V12" s="69"/>
      <c r="W12" s="69"/>
      <c r="X12" s="69"/>
      <c r="Y12" s="64"/>
    </row>
    <row r="13" spans="1:25" ht="41.25" customHeight="1" x14ac:dyDescent="0.2">
      <c r="A13" s="8">
        <v>10</v>
      </c>
      <c r="B13" s="10" t="s">
        <v>71</v>
      </c>
      <c r="C13" s="10" t="s">
        <v>12</v>
      </c>
      <c r="D13" s="10" t="s">
        <v>59</v>
      </c>
      <c r="E13" s="17">
        <v>0.45</v>
      </c>
      <c r="F13" s="71"/>
      <c r="G13" s="61">
        <f t="shared" si="0"/>
        <v>0</v>
      </c>
      <c r="H13" s="61">
        <f t="shared" si="1"/>
        <v>0</v>
      </c>
      <c r="I13" s="55"/>
      <c r="J13" s="58">
        <f t="shared" si="2"/>
        <v>0</v>
      </c>
      <c r="K13" s="55"/>
      <c r="L13" s="55"/>
      <c r="M13" s="55"/>
      <c r="N13" s="73">
        <f t="shared" si="3"/>
        <v>0</v>
      </c>
      <c r="O13" s="75" t="str">
        <f t="shared" si="4"/>
        <v>OK</v>
      </c>
      <c r="P13" s="128"/>
      <c r="Q13" s="69"/>
      <c r="R13" s="77"/>
      <c r="S13" s="69"/>
      <c r="T13" s="69"/>
      <c r="U13" s="69"/>
      <c r="V13" s="69"/>
      <c r="W13" s="69"/>
      <c r="X13" s="69"/>
      <c r="Y13" s="64"/>
    </row>
    <row r="14" spans="1:25" ht="41.25" customHeight="1" x14ac:dyDescent="0.2">
      <c r="A14" s="4">
        <v>11</v>
      </c>
      <c r="B14" s="1" t="s">
        <v>73</v>
      </c>
      <c r="C14" s="2" t="s">
        <v>13</v>
      </c>
      <c r="D14" s="3" t="s">
        <v>35</v>
      </c>
      <c r="E14" s="16">
        <v>0.05</v>
      </c>
      <c r="F14" s="71"/>
      <c r="G14" s="61">
        <f t="shared" si="0"/>
        <v>0</v>
      </c>
      <c r="H14" s="61">
        <f t="shared" si="1"/>
        <v>0</v>
      </c>
      <c r="I14" s="55"/>
      <c r="J14" s="58">
        <f t="shared" si="2"/>
        <v>0</v>
      </c>
      <c r="K14" s="55"/>
      <c r="L14" s="55"/>
      <c r="M14" s="55"/>
      <c r="N14" s="73">
        <f t="shared" si="3"/>
        <v>0</v>
      </c>
      <c r="O14" s="75" t="str">
        <f t="shared" si="4"/>
        <v>OK</v>
      </c>
      <c r="P14" s="128"/>
      <c r="Q14" s="69"/>
      <c r="R14" s="77"/>
      <c r="S14" s="69"/>
      <c r="T14" s="69"/>
      <c r="U14" s="69"/>
      <c r="V14" s="69"/>
      <c r="W14" s="69"/>
      <c r="X14" s="69"/>
      <c r="Y14" s="64"/>
    </row>
    <row r="15" spans="1:25" ht="41.25" customHeight="1" x14ac:dyDescent="0.2">
      <c r="A15" s="9">
        <v>12</v>
      </c>
      <c r="B15" s="9" t="s">
        <v>73</v>
      </c>
      <c r="C15" s="10" t="s">
        <v>36</v>
      </c>
      <c r="D15" s="11"/>
      <c r="E15" s="14">
        <v>0.05</v>
      </c>
      <c r="F15" s="71"/>
      <c r="G15" s="61">
        <f t="shared" si="0"/>
        <v>0</v>
      </c>
      <c r="H15" s="61">
        <f t="shared" si="1"/>
        <v>0</v>
      </c>
      <c r="I15" s="55"/>
      <c r="J15" s="58">
        <f t="shared" si="2"/>
        <v>0</v>
      </c>
      <c r="K15" s="55"/>
      <c r="L15" s="55"/>
      <c r="M15" s="55"/>
      <c r="N15" s="73">
        <f t="shared" si="3"/>
        <v>0</v>
      </c>
      <c r="O15" s="75" t="str">
        <f t="shared" si="4"/>
        <v>OK</v>
      </c>
      <c r="P15" s="128"/>
      <c r="Q15" s="69"/>
      <c r="R15" s="77"/>
      <c r="S15" s="69"/>
      <c r="T15" s="69"/>
      <c r="U15" s="69"/>
      <c r="V15" s="69"/>
      <c r="W15" s="69"/>
      <c r="X15" s="69"/>
      <c r="Y15" s="64"/>
    </row>
    <row r="16" spans="1:25" ht="41.25" customHeight="1" x14ac:dyDescent="0.2">
      <c r="A16" s="4">
        <v>13</v>
      </c>
      <c r="B16" s="5" t="s">
        <v>73</v>
      </c>
      <c r="C16" s="5" t="s">
        <v>37</v>
      </c>
      <c r="D16" s="5" t="s">
        <v>26</v>
      </c>
      <c r="E16" s="14">
        <v>0.03</v>
      </c>
      <c r="F16" s="71"/>
      <c r="G16" s="61">
        <f t="shared" si="0"/>
        <v>0</v>
      </c>
      <c r="H16" s="61">
        <f t="shared" si="1"/>
        <v>0</v>
      </c>
      <c r="I16" s="55"/>
      <c r="J16" s="58">
        <f t="shared" si="2"/>
        <v>0</v>
      </c>
      <c r="K16" s="55"/>
      <c r="L16" s="55"/>
      <c r="M16" s="55"/>
      <c r="N16" s="73">
        <f t="shared" si="3"/>
        <v>0</v>
      </c>
      <c r="O16" s="75" t="str">
        <f t="shared" si="4"/>
        <v>OK</v>
      </c>
      <c r="P16" s="128"/>
      <c r="Q16" s="69"/>
      <c r="R16" s="77"/>
      <c r="S16" s="69"/>
      <c r="T16" s="69"/>
      <c r="U16" s="69"/>
      <c r="V16" s="69"/>
      <c r="W16" s="69"/>
      <c r="X16" s="69"/>
      <c r="Y16" s="64"/>
    </row>
    <row r="17" spans="1:25" ht="41.25" customHeight="1" x14ac:dyDescent="0.2">
      <c r="A17" s="9">
        <v>14</v>
      </c>
      <c r="B17" s="5" t="s">
        <v>73</v>
      </c>
      <c r="C17" s="5" t="s">
        <v>38</v>
      </c>
      <c r="D17" s="5" t="s">
        <v>27</v>
      </c>
      <c r="E17" s="14">
        <v>0.03</v>
      </c>
      <c r="F17" s="71"/>
      <c r="G17" s="61">
        <f t="shared" si="0"/>
        <v>0</v>
      </c>
      <c r="H17" s="61">
        <f t="shared" si="1"/>
        <v>0</v>
      </c>
      <c r="I17" s="55"/>
      <c r="J17" s="58">
        <f t="shared" si="2"/>
        <v>0</v>
      </c>
      <c r="K17" s="55"/>
      <c r="L17" s="55"/>
      <c r="M17" s="55"/>
      <c r="N17" s="73">
        <f t="shared" si="3"/>
        <v>0</v>
      </c>
      <c r="O17" s="75" t="str">
        <f t="shared" si="4"/>
        <v>OK</v>
      </c>
      <c r="P17" s="128"/>
      <c r="Q17" s="69"/>
      <c r="R17" s="77"/>
      <c r="S17" s="69"/>
      <c r="T17" s="69"/>
      <c r="U17" s="69"/>
      <c r="V17" s="69"/>
      <c r="W17" s="69"/>
      <c r="X17" s="69"/>
      <c r="Y17" s="64"/>
    </row>
    <row r="18" spans="1:25" ht="41.25" customHeight="1" x14ac:dyDescent="0.2">
      <c r="A18" s="4">
        <v>15</v>
      </c>
      <c r="B18" s="5" t="s">
        <v>73</v>
      </c>
      <c r="C18" s="5" t="s">
        <v>39</v>
      </c>
      <c r="D18" s="5" t="s">
        <v>31</v>
      </c>
      <c r="E18" s="14">
        <v>0.03</v>
      </c>
      <c r="F18" s="71"/>
      <c r="G18" s="61">
        <f t="shared" si="0"/>
        <v>0</v>
      </c>
      <c r="H18" s="61">
        <f t="shared" si="1"/>
        <v>0</v>
      </c>
      <c r="I18" s="55"/>
      <c r="J18" s="58">
        <f t="shared" si="2"/>
        <v>0</v>
      </c>
      <c r="K18" s="55"/>
      <c r="L18" s="55"/>
      <c r="M18" s="55"/>
      <c r="N18" s="73">
        <f t="shared" si="3"/>
        <v>0</v>
      </c>
      <c r="O18" s="75" t="str">
        <f t="shared" si="4"/>
        <v>OK</v>
      </c>
      <c r="P18" s="128"/>
      <c r="Q18" s="69"/>
      <c r="R18" s="77"/>
      <c r="S18" s="69"/>
      <c r="T18" s="69"/>
      <c r="U18" s="69"/>
      <c r="V18" s="69"/>
      <c r="W18" s="69"/>
      <c r="X18" s="69"/>
      <c r="Y18" s="64"/>
    </row>
    <row r="19" spans="1:25" ht="41.25" customHeight="1" x14ac:dyDescent="0.2">
      <c r="A19" s="9">
        <v>16</v>
      </c>
      <c r="B19" s="9" t="s">
        <v>73</v>
      </c>
      <c r="C19" s="10" t="s">
        <v>40</v>
      </c>
      <c r="D19" s="11" t="s">
        <v>57</v>
      </c>
      <c r="E19" s="14">
        <v>0.03</v>
      </c>
      <c r="F19" s="71"/>
      <c r="G19" s="61">
        <f t="shared" si="0"/>
        <v>0</v>
      </c>
      <c r="H19" s="61">
        <f t="shared" si="1"/>
        <v>0</v>
      </c>
      <c r="I19" s="55"/>
      <c r="J19" s="58">
        <f t="shared" si="2"/>
        <v>0</v>
      </c>
      <c r="K19" s="55"/>
      <c r="L19" s="55"/>
      <c r="M19" s="55"/>
      <c r="N19" s="73">
        <f t="shared" si="3"/>
        <v>0</v>
      </c>
      <c r="O19" s="75" t="str">
        <f t="shared" si="4"/>
        <v>OK</v>
      </c>
      <c r="P19" s="128"/>
      <c r="Q19" s="69"/>
      <c r="R19" s="77"/>
      <c r="S19" s="69"/>
      <c r="T19" s="69"/>
      <c r="U19" s="69"/>
      <c r="V19" s="69"/>
      <c r="W19" s="69"/>
      <c r="X19" s="69"/>
      <c r="Y19" s="64"/>
    </row>
    <row r="20" spans="1:25" ht="41.25" customHeight="1" x14ac:dyDescent="0.2">
      <c r="A20" s="4">
        <v>17</v>
      </c>
      <c r="B20" s="9" t="s">
        <v>73</v>
      </c>
      <c r="C20" s="10" t="s">
        <v>41</v>
      </c>
      <c r="D20" s="11" t="s">
        <v>32</v>
      </c>
      <c r="E20" s="14">
        <v>0.03</v>
      </c>
      <c r="F20" s="71"/>
      <c r="G20" s="61">
        <f t="shared" si="0"/>
        <v>0</v>
      </c>
      <c r="H20" s="61">
        <f t="shared" si="1"/>
        <v>0</v>
      </c>
      <c r="I20" s="55"/>
      <c r="J20" s="58">
        <f t="shared" si="2"/>
        <v>0</v>
      </c>
      <c r="K20" s="55"/>
      <c r="L20" s="55"/>
      <c r="M20" s="55"/>
      <c r="N20" s="73">
        <f t="shared" si="3"/>
        <v>0</v>
      </c>
      <c r="O20" s="75" t="str">
        <f t="shared" si="4"/>
        <v>OK</v>
      </c>
      <c r="P20" s="128"/>
      <c r="Q20" s="69"/>
      <c r="R20" s="77"/>
      <c r="S20" s="69"/>
      <c r="T20" s="69"/>
      <c r="U20" s="69"/>
      <c r="V20" s="69"/>
      <c r="W20" s="69"/>
      <c r="X20" s="69"/>
      <c r="Y20" s="64"/>
    </row>
    <row r="21" spans="1:25" ht="41.25" customHeight="1" x14ac:dyDescent="0.2">
      <c r="A21" s="9">
        <v>18</v>
      </c>
      <c r="B21" s="9" t="s">
        <v>73</v>
      </c>
      <c r="C21" s="10" t="s">
        <v>42</v>
      </c>
      <c r="D21" s="11" t="s">
        <v>33</v>
      </c>
      <c r="E21" s="14">
        <v>0.03</v>
      </c>
      <c r="F21" s="71"/>
      <c r="G21" s="61">
        <f t="shared" si="0"/>
        <v>0</v>
      </c>
      <c r="H21" s="61">
        <f t="shared" si="1"/>
        <v>0</v>
      </c>
      <c r="I21" s="55"/>
      <c r="J21" s="58">
        <f t="shared" si="2"/>
        <v>0</v>
      </c>
      <c r="K21" s="55"/>
      <c r="L21" s="55"/>
      <c r="M21" s="55"/>
      <c r="N21" s="73">
        <f t="shared" si="3"/>
        <v>0</v>
      </c>
      <c r="O21" s="75" t="str">
        <f t="shared" si="4"/>
        <v>OK</v>
      </c>
      <c r="P21" s="128"/>
      <c r="Q21" s="69"/>
      <c r="R21" s="77"/>
      <c r="S21" s="69"/>
      <c r="T21" s="69"/>
      <c r="U21" s="69"/>
      <c r="V21" s="69"/>
      <c r="W21" s="69"/>
      <c r="X21" s="69"/>
      <c r="Y21" s="64"/>
    </row>
    <row r="22" spans="1:25" ht="41.25" customHeight="1" x14ac:dyDescent="0.2">
      <c r="A22" s="4">
        <v>19</v>
      </c>
      <c r="B22" s="9" t="s">
        <v>73</v>
      </c>
      <c r="C22" s="10" t="s">
        <v>43</v>
      </c>
      <c r="D22" s="11" t="s">
        <v>28</v>
      </c>
      <c r="E22" s="14">
        <v>0.03</v>
      </c>
      <c r="F22" s="71"/>
      <c r="G22" s="61">
        <f t="shared" si="0"/>
        <v>0</v>
      </c>
      <c r="H22" s="61">
        <f t="shared" si="1"/>
        <v>0</v>
      </c>
      <c r="I22" s="55"/>
      <c r="J22" s="58">
        <f t="shared" si="2"/>
        <v>0</v>
      </c>
      <c r="K22" s="55"/>
      <c r="L22" s="55"/>
      <c r="M22" s="55"/>
      <c r="N22" s="73">
        <f t="shared" si="3"/>
        <v>0</v>
      </c>
      <c r="O22" s="75" t="str">
        <f t="shared" si="4"/>
        <v>OK</v>
      </c>
      <c r="P22" s="128"/>
      <c r="Q22" s="69"/>
      <c r="R22" s="77"/>
      <c r="S22" s="69"/>
      <c r="T22" s="69"/>
      <c r="U22" s="69"/>
      <c r="V22" s="69"/>
      <c r="W22" s="69"/>
      <c r="X22" s="69"/>
      <c r="Y22" s="64"/>
    </row>
    <row r="23" spans="1:25" ht="41.25" customHeight="1" x14ac:dyDescent="0.2">
      <c r="A23" s="9">
        <v>20</v>
      </c>
      <c r="B23" s="9" t="s">
        <v>73</v>
      </c>
      <c r="C23" s="10" t="s">
        <v>44</v>
      </c>
      <c r="D23" s="11" t="s">
        <v>29</v>
      </c>
      <c r="E23" s="14">
        <v>0.03</v>
      </c>
      <c r="F23" s="71"/>
      <c r="G23" s="61">
        <f t="shared" si="0"/>
        <v>0</v>
      </c>
      <c r="H23" s="61">
        <f t="shared" si="1"/>
        <v>0</v>
      </c>
      <c r="I23" s="55"/>
      <c r="J23" s="58">
        <f t="shared" si="2"/>
        <v>0</v>
      </c>
      <c r="K23" s="55"/>
      <c r="L23" s="55"/>
      <c r="M23" s="55"/>
      <c r="N23" s="73">
        <f t="shared" si="3"/>
        <v>0</v>
      </c>
      <c r="O23" s="75" t="str">
        <f t="shared" si="4"/>
        <v>OK</v>
      </c>
      <c r="P23" s="128"/>
      <c r="Q23" s="69"/>
      <c r="R23" s="77"/>
      <c r="S23" s="69"/>
      <c r="T23" s="69"/>
      <c r="U23" s="69"/>
      <c r="V23" s="69"/>
      <c r="W23" s="69"/>
      <c r="X23" s="69"/>
      <c r="Y23" s="64"/>
    </row>
    <row r="24" spans="1:25" ht="41.25" customHeight="1" x14ac:dyDescent="0.2">
      <c r="A24" s="4">
        <v>21</v>
      </c>
      <c r="B24" s="9" t="s">
        <v>73</v>
      </c>
      <c r="C24" s="10" t="s">
        <v>45</v>
      </c>
      <c r="D24" s="11" t="s">
        <v>34</v>
      </c>
      <c r="E24" s="14">
        <v>0.03</v>
      </c>
      <c r="F24" s="71"/>
      <c r="G24" s="61">
        <f t="shared" si="0"/>
        <v>0</v>
      </c>
      <c r="H24" s="61">
        <f t="shared" si="1"/>
        <v>0</v>
      </c>
      <c r="I24" s="55"/>
      <c r="J24" s="58">
        <f t="shared" si="2"/>
        <v>0</v>
      </c>
      <c r="K24" s="55"/>
      <c r="L24" s="55"/>
      <c r="M24" s="55"/>
      <c r="N24" s="73">
        <f t="shared" si="3"/>
        <v>0</v>
      </c>
      <c r="O24" s="75" t="str">
        <f t="shared" si="4"/>
        <v>OK</v>
      </c>
      <c r="P24" s="128"/>
      <c r="Q24" s="69"/>
      <c r="R24" s="77"/>
      <c r="S24" s="69"/>
      <c r="T24" s="69"/>
      <c r="U24" s="69"/>
      <c r="V24" s="69"/>
      <c r="W24" s="69"/>
      <c r="X24" s="69"/>
      <c r="Y24" s="64"/>
    </row>
    <row r="25" spans="1:25" ht="41.25" customHeight="1" x14ac:dyDescent="0.2">
      <c r="A25" s="9">
        <v>22</v>
      </c>
      <c r="B25" s="9" t="s">
        <v>73</v>
      </c>
      <c r="C25" s="10" t="s">
        <v>46</v>
      </c>
      <c r="D25" s="11" t="s">
        <v>59</v>
      </c>
      <c r="E25" s="14">
        <v>0.03</v>
      </c>
      <c r="F25" s="71"/>
      <c r="G25" s="61">
        <f t="shared" si="0"/>
        <v>0</v>
      </c>
      <c r="H25" s="61">
        <f t="shared" si="1"/>
        <v>0</v>
      </c>
      <c r="I25" s="55"/>
      <c r="J25" s="58">
        <f t="shared" si="2"/>
        <v>0</v>
      </c>
      <c r="K25" s="55"/>
      <c r="L25" s="55"/>
      <c r="M25" s="55"/>
      <c r="N25" s="73">
        <f t="shared" si="3"/>
        <v>0</v>
      </c>
      <c r="O25" s="75" t="str">
        <f t="shared" si="4"/>
        <v>OK</v>
      </c>
      <c r="P25" s="128"/>
      <c r="Q25" s="69"/>
      <c r="R25" s="77"/>
      <c r="S25" s="69"/>
      <c r="T25" s="69"/>
      <c r="U25" s="69"/>
      <c r="V25" s="69"/>
      <c r="W25" s="69"/>
      <c r="X25" s="69"/>
      <c r="Y25" s="64"/>
    </row>
    <row r="26" spans="1:25" ht="41.25" customHeight="1" x14ac:dyDescent="0.2">
      <c r="A26" s="39">
        <v>23</v>
      </c>
      <c r="B26" s="40" t="s">
        <v>74</v>
      </c>
      <c r="C26" s="41" t="s">
        <v>14</v>
      </c>
      <c r="D26" s="42" t="s">
        <v>26</v>
      </c>
      <c r="E26" s="43">
        <v>0.99</v>
      </c>
      <c r="F26" s="71"/>
      <c r="G26" s="61">
        <f t="shared" si="0"/>
        <v>0</v>
      </c>
      <c r="H26" s="61">
        <f t="shared" si="1"/>
        <v>0</v>
      </c>
      <c r="I26" s="55"/>
      <c r="J26" s="58">
        <f t="shared" si="2"/>
        <v>0</v>
      </c>
      <c r="K26" s="55"/>
      <c r="L26" s="55"/>
      <c r="M26" s="55"/>
      <c r="N26" s="73">
        <f t="shared" si="3"/>
        <v>0</v>
      </c>
      <c r="O26" s="75" t="str">
        <f t="shared" si="4"/>
        <v>OK</v>
      </c>
      <c r="P26" s="128"/>
      <c r="Q26" s="69"/>
      <c r="R26" s="77"/>
      <c r="S26" s="69"/>
      <c r="T26" s="69"/>
      <c r="U26" s="69"/>
      <c r="V26" s="69"/>
      <c r="W26" s="69"/>
      <c r="X26" s="69"/>
      <c r="Y26" s="64"/>
    </row>
    <row r="27" spans="1:25" ht="41.25" customHeight="1" x14ac:dyDescent="0.2">
      <c r="A27" s="40">
        <v>24</v>
      </c>
      <c r="B27" s="40" t="s">
        <v>74</v>
      </c>
      <c r="C27" s="41" t="s">
        <v>15</v>
      </c>
      <c r="D27" s="42" t="s">
        <v>27</v>
      </c>
      <c r="E27" s="44">
        <v>0.99050000000000005</v>
      </c>
      <c r="F27" s="71"/>
      <c r="G27" s="61">
        <f t="shared" si="0"/>
        <v>0</v>
      </c>
      <c r="H27" s="61">
        <f t="shared" si="1"/>
        <v>0</v>
      </c>
      <c r="I27" s="55"/>
      <c r="J27" s="58">
        <f t="shared" si="2"/>
        <v>0</v>
      </c>
      <c r="K27" s="55"/>
      <c r="L27" s="55"/>
      <c r="M27" s="55"/>
      <c r="N27" s="73">
        <f t="shared" si="3"/>
        <v>0</v>
      </c>
      <c r="O27" s="75" t="str">
        <f t="shared" si="4"/>
        <v>OK</v>
      </c>
      <c r="P27" s="128"/>
      <c r="Q27" s="69"/>
      <c r="R27" s="77"/>
      <c r="S27" s="69"/>
      <c r="T27" s="69"/>
      <c r="U27" s="69"/>
      <c r="V27" s="69"/>
      <c r="W27" s="69"/>
      <c r="X27" s="69"/>
      <c r="Y27" s="64"/>
    </row>
    <row r="28" spans="1:25" ht="41.25" customHeight="1" x14ac:dyDescent="0.2">
      <c r="A28" s="39">
        <v>25</v>
      </c>
      <c r="B28" s="40" t="s">
        <v>74</v>
      </c>
      <c r="C28" s="41" t="s">
        <v>16</v>
      </c>
      <c r="D28" s="42" t="s">
        <v>31</v>
      </c>
      <c r="E28" s="44">
        <v>0.99050000000000005</v>
      </c>
      <c r="F28" s="71"/>
      <c r="G28" s="61">
        <f t="shared" si="0"/>
        <v>0</v>
      </c>
      <c r="H28" s="61">
        <f t="shared" si="1"/>
        <v>0</v>
      </c>
      <c r="I28" s="55"/>
      <c r="J28" s="58">
        <f t="shared" si="2"/>
        <v>0</v>
      </c>
      <c r="K28" s="55"/>
      <c r="L28" s="55"/>
      <c r="M28" s="55"/>
      <c r="N28" s="73">
        <f t="shared" si="3"/>
        <v>0</v>
      </c>
      <c r="O28" s="75" t="str">
        <f t="shared" si="4"/>
        <v>OK</v>
      </c>
      <c r="P28" s="128"/>
      <c r="Q28" s="69"/>
      <c r="R28" s="77"/>
      <c r="S28" s="69"/>
      <c r="T28" s="69"/>
      <c r="U28" s="69"/>
      <c r="V28" s="69"/>
      <c r="W28" s="69"/>
      <c r="X28" s="69"/>
      <c r="Y28" s="64"/>
    </row>
    <row r="29" spans="1:25" ht="41.25" customHeight="1" x14ac:dyDescent="0.2">
      <c r="A29" s="40">
        <v>26</v>
      </c>
      <c r="B29" s="40" t="s">
        <v>74</v>
      </c>
      <c r="C29" s="41" t="s">
        <v>17</v>
      </c>
      <c r="D29" s="42" t="s">
        <v>57</v>
      </c>
      <c r="E29" s="44">
        <v>0.99050000000000005</v>
      </c>
      <c r="F29" s="71"/>
      <c r="G29" s="61">
        <f t="shared" si="0"/>
        <v>0</v>
      </c>
      <c r="H29" s="61">
        <f t="shared" si="1"/>
        <v>0</v>
      </c>
      <c r="I29" s="55"/>
      <c r="J29" s="58">
        <f t="shared" si="2"/>
        <v>0</v>
      </c>
      <c r="K29" s="55"/>
      <c r="L29" s="55"/>
      <c r="M29" s="55"/>
      <c r="N29" s="73">
        <f t="shared" si="3"/>
        <v>0</v>
      </c>
      <c r="O29" s="75" t="str">
        <f t="shared" si="4"/>
        <v>OK</v>
      </c>
      <c r="P29" s="128"/>
      <c r="Q29" s="69"/>
      <c r="R29" s="77"/>
      <c r="S29" s="69"/>
      <c r="T29" s="69"/>
      <c r="U29" s="69"/>
      <c r="V29" s="69"/>
      <c r="W29" s="69"/>
      <c r="X29" s="69"/>
      <c r="Y29" s="64"/>
    </row>
    <row r="30" spans="1:25" ht="41.25" customHeight="1" x14ac:dyDescent="0.2">
      <c r="A30" s="45">
        <v>27</v>
      </c>
      <c r="B30" s="46" t="s">
        <v>75</v>
      </c>
      <c r="C30" s="47" t="s">
        <v>18</v>
      </c>
      <c r="D30" s="48" t="s">
        <v>32</v>
      </c>
      <c r="E30" s="49">
        <v>0.99050000000000005</v>
      </c>
      <c r="F30" s="71"/>
      <c r="G30" s="61">
        <f t="shared" si="0"/>
        <v>0</v>
      </c>
      <c r="H30" s="61">
        <f t="shared" si="1"/>
        <v>0</v>
      </c>
      <c r="I30" s="55"/>
      <c r="J30" s="58">
        <f t="shared" si="2"/>
        <v>0</v>
      </c>
      <c r="K30" s="55"/>
      <c r="L30" s="55"/>
      <c r="M30" s="55"/>
      <c r="N30" s="73">
        <f t="shared" si="3"/>
        <v>0</v>
      </c>
      <c r="O30" s="75" t="str">
        <f t="shared" si="4"/>
        <v>OK</v>
      </c>
      <c r="P30" s="128"/>
      <c r="Q30" s="69"/>
      <c r="R30" s="77"/>
      <c r="S30" s="69"/>
      <c r="T30" s="69"/>
      <c r="U30" s="69"/>
      <c r="V30" s="69"/>
      <c r="W30" s="69"/>
      <c r="X30" s="69"/>
      <c r="Y30" s="64"/>
    </row>
    <row r="31" spans="1:25" ht="41.25" customHeight="1" x14ac:dyDescent="0.2">
      <c r="A31" s="46">
        <v>28</v>
      </c>
      <c r="B31" s="46" t="s">
        <v>75</v>
      </c>
      <c r="C31" s="47" t="s">
        <v>19</v>
      </c>
      <c r="D31" s="48" t="s">
        <v>33</v>
      </c>
      <c r="E31" s="49">
        <v>0.99050000000000005</v>
      </c>
      <c r="F31" s="71"/>
      <c r="G31" s="61">
        <f t="shared" si="0"/>
        <v>0</v>
      </c>
      <c r="H31" s="61">
        <f t="shared" si="1"/>
        <v>0</v>
      </c>
      <c r="I31" s="55"/>
      <c r="J31" s="58">
        <f t="shared" si="2"/>
        <v>0</v>
      </c>
      <c r="K31" s="55"/>
      <c r="L31" s="55"/>
      <c r="M31" s="55"/>
      <c r="N31" s="73">
        <f t="shared" si="3"/>
        <v>0</v>
      </c>
      <c r="O31" s="75" t="str">
        <f t="shared" si="4"/>
        <v>OK</v>
      </c>
      <c r="P31" s="128"/>
      <c r="Q31" s="69"/>
      <c r="R31" s="77"/>
      <c r="S31" s="69"/>
      <c r="T31" s="69"/>
      <c r="U31" s="69"/>
      <c r="V31" s="69"/>
      <c r="W31" s="69"/>
      <c r="X31" s="69"/>
      <c r="Y31" s="64"/>
    </row>
    <row r="32" spans="1:25" ht="41.25" customHeight="1" x14ac:dyDescent="0.2">
      <c r="A32" s="45">
        <v>29</v>
      </c>
      <c r="B32" s="46" t="s">
        <v>75</v>
      </c>
      <c r="C32" s="47" t="s">
        <v>20</v>
      </c>
      <c r="D32" s="48" t="s">
        <v>28</v>
      </c>
      <c r="E32" s="49">
        <v>0.99050000000000005</v>
      </c>
      <c r="F32" s="71"/>
      <c r="G32" s="61">
        <f t="shared" si="0"/>
        <v>0</v>
      </c>
      <c r="H32" s="61">
        <f t="shared" si="1"/>
        <v>0</v>
      </c>
      <c r="I32" s="55"/>
      <c r="J32" s="58">
        <f t="shared" si="2"/>
        <v>0</v>
      </c>
      <c r="K32" s="55"/>
      <c r="L32" s="55"/>
      <c r="M32" s="55"/>
      <c r="N32" s="73">
        <f t="shared" si="3"/>
        <v>0</v>
      </c>
      <c r="O32" s="75" t="str">
        <f t="shared" si="4"/>
        <v>OK</v>
      </c>
      <c r="P32" s="128"/>
      <c r="Q32" s="69"/>
      <c r="R32" s="77"/>
      <c r="S32" s="69"/>
      <c r="T32" s="69"/>
      <c r="U32" s="69"/>
      <c r="V32" s="69"/>
      <c r="W32" s="69"/>
      <c r="X32" s="69"/>
      <c r="Y32" s="64"/>
    </row>
    <row r="33" spans="1:25" ht="41.25" customHeight="1" x14ac:dyDescent="0.2">
      <c r="A33" s="46">
        <v>30</v>
      </c>
      <c r="B33" s="46" t="s">
        <v>75</v>
      </c>
      <c r="C33" s="47" t="s">
        <v>21</v>
      </c>
      <c r="D33" s="48" t="s">
        <v>29</v>
      </c>
      <c r="E33" s="49">
        <v>0.99050000000000005</v>
      </c>
      <c r="F33" s="71"/>
      <c r="G33" s="61">
        <f t="shared" si="0"/>
        <v>0</v>
      </c>
      <c r="H33" s="61">
        <f t="shared" si="1"/>
        <v>0</v>
      </c>
      <c r="I33" s="55"/>
      <c r="J33" s="58">
        <f t="shared" si="2"/>
        <v>0</v>
      </c>
      <c r="K33" s="55"/>
      <c r="L33" s="55"/>
      <c r="M33" s="55"/>
      <c r="N33" s="73">
        <f t="shared" si="3"/>
        <v>0</v>
      </c>
      <c r="O33" s="75" t="str">
        <f t="shared" si="4"/>
        <v>OK</v>
      </c>
      <c r="P33" s="128"/>
      <c r="Q33" s="69"/>
      <c r="R33" s="77"/>
      <c r="S33" s="69"/>
      <c r="T33" s="69"/>
      <c r="U33" s="69"/>
      <c r="V33" s="69"/>
      <c r="W33" s="69"/>
      <c r="X33" s="69"/>
      <c r="Y33" s="64"/>
    </row>
    <row r="34" spans="1:25" ht="41.25" customHeight="1" x14ac:dyDescent="0.2">
      <c r="A34" s="39">
        <v>31</v>
      </c>
      <c r="B34" s="40" t="s">
        <v>74</v>
      </c>
      <c r="C34" s="41" t="s">
        <v>30</v>
      </c>
      <c r="D34" s="42" t="s">
        <v>34</v>
      </c>
      <c r="E34" s="44">
        <v>0.99</v>
      </c>
      <c r="F34" s="71"/>
      <c r="G34" s="61">
        <f t="shared" si="0"/>
        <v>0</v>
      </c>
      <c r="H34" s="61">
        <f t="shared" si="1"/>
        <v>0</v>
      </c>
      <c r="I34" s="55"/>
      <c r="J34" s="58">
        <f t="shared" si="2"/>
        <v>0</v>
      </c>
      <c r="K34" s="55"/>
      <c r="L34" s="55"/>
      <c r="M34" s="55"/>
      <c r="N34" s="73">
        <f t="shared" si="3"/>
        <v>0</v>
      </c>
      <c r="O34" s="75" t="str">
        <f t="shared" si="4"/>
        <v>OK</v>
      </c>
      <c r="P34" s="128"/>
      <c r="Q34" s="69"/>
      <c r="R34" s="77"/>
      <c r="S34" s="69"/>
      <c r="T34" s="69"/>
      <c r="U34" s="69"/>
      <c r="V34" s="69"/>
      <c r="W34" s="69"/>
      <c r="X34" s="69"/>
      <c r="Y34" s="64"/>
    </row>
    <row r="35" spans="1:25" ht="41.25" customHeight="1" x14ac:dyDescent="0.2">
      <c r="A35" s="40">
        <v>32</v>
      </c>
      <c r="B35" s="40" t="s">
        <v>74</v>
      </c>
      <c r="C35" s="41" t="s">
        <v>22</v>
      </c>
      <c r="D35" s="42" t="s">
        <v>59</v>
      </c>
      <c r="E35" s="44">
        <v>0.99</v>
      </c>
      <c r="F35" s="71"/>
      <c r="G35" s="61">
        <f t="shared" si="0"/>
        <v>0</v>
      </c>
      <c r="H35" s="61">
        <f t="shared" si="1"/>
        <v>0</v>
      </c>
      <c r="I35" s="55"/>
      <c r="J35" s="58">
        <f t="shared" si="2"/>
        <v>0</v>
      </c>
      <c r="K35" s="55"/>
      <c r="L35" s="55"/>
      <c r="M35" s="55"/>
      <c r="N35" s="73">
        <f t="shared" si="3"/>
        <v>0</v>
      </c>
      <c r="O35" s="75" t="str">
        <f t="shared" si="4"/>
        <v>OK</v>
      </c>
      <c r="P35" s="128"/>
      <c r="Q35" s="69"/>
      <c r="R35" s="77"/>
      <c r="S35" s="69"/>
      <c r="T35" s="69"/>
      <c r="U35" s="69"/>
      <c r="V35" s="69"/>
      <c r="W35" s="69"/>
      <c r="X35" s="69"/>
      <c r="Y35" s="64"/>
    </row>
    <row r="36" spans="1:25" ht="41.25" customHeight="1" x14ac:dyDescent="0.2">
      <c r="A36" s="4">
        <v>33</v>
      </c>
      <c r="B36" s="9" t="s">
        <v>73</v>
      </c>
      <c r="C36" s="10" t="s">
        <v>47</v>
      </c>
      <c r="D36" s="11" t="s">
        <v>26</v>
      </c>
      <c r="E36" s="17">
        <v>0.03</v>
      </c>
      <c r="F36" s="71"/>
      <c r="G36" s="61">
        <f t="shared" si="0"/>
        <v>0</v>
      </c>
      <c r="H36" s="61">
        <f t="shared" si="1"/>
        <v>0</v>
      </c>
      <c r="I36" s="55"/>
      <c r="J36" s="58">
        <f t="shared" si="2"/>
        <v>0</v>
      </c>
      <c r="K36" s="55"/>
      <c r="L36" s="55"/>
      <c r="M36" s="55"/>
      <c r="N36" s="73">
        <f t="shared" si="3"/>
        <v>0</v>
      </c>
      <c r="O36" s="75" t="str">
        <f t="shared" si="4"/>
        <v>OK</v>
      </c>
      <c r="P36" s="128"/>
      <c r="Q36" s="69"/>
      <c r="R36" s="77"/>
      <c r="S36" s="69"/>
      <c r="T36" s="69"/>
      <c r="U36" s="69"/>
      <c r="V36" s="69"/>
      <c r="W36" s="69"/>
      <c r="X36" s="69"/>
      <c r="Y36" s="64"/>
    </row>
    <row r="37" spans="1:25" ht="41.25" customHeight="1" x14ac:dyDescent="0.2">
      <c r="A37" s="9">
        <v>34</v>
      </c>
      <c r="B37" s="12" t="s">
        <v>73</v>
      </c>
      <c r="C37" s="5" t="s">
        <v>48</v>
      </c>
      <c r="D37" s="13" t="s">
        <v>27</v>
      </c>
      <c r="E37" s="14">
        <v>0.03</v>
      </c>
      <c r="F37" s="71"/>
      <c r="G37" s="61">
        <f t="shared" si="0"/>
        <v>0</v>
      </c>
      <c r="H37" s="61">
        <f t="shared" si="1"/>
        <v>0</v>
      </c>
      <c r="I37" s="55"/>
      <c r="J37" s="58">
        <f t="shared" si="2"/>
        <v>0</v>
      </c>
      <c r="K37" s="55"/>
      <c r="L37" s="55"/>
      <c r="M37" s="55"/>
      <c r="N37" s="73">
        <f t="shared" si="3"/>
        <v>0</v>
      </c>
      <c r="O37" s="75" t="str">
        <f t="shared" si="4"/>
        <v>OK</v>
      </c>
      <c r="P37" s="128"/>
      <c r="Q37" s="69"/>
      <c r="R37" s="77"/>
      <c r="S37" s="69"/>
      <c r="T37" s="69"/>
      <c r="U37" s="69"/>
      <c r="V37" s="69"/>
      <c r="W37" s="69"/>
      <c r="X37" s="69"/>
      <c r="Y37" s="64"/>
    </row>
    <row r="38" spans="1:25" ht="41.25" customHeight="1" x14ac:dyDescent="0.2">
      <c r="A38" s="4">
        <v>35</v>
      </c>
      <c r="B38" s="12" t="s">
        <v>73</v>
      </c>
      <c r="C38" s="5" t="s">
        <v>49</v>
      </c>
      <c r="D38" s="13" t="s">
        <v>31</v>
      </c>
      <c r="E38" s="14">
        <v>0.03</v>
      </c>
      <c r="F38" s="71"/>
      <c r="G38" s="61">
        <f t="shared" si="0"/>
        <v>0</v>
      </c>
      <c r="H38" s="61">
        <f t="shared" si="1"/>
        <v>0</v>
      </c>
      <c r="I38" s="55"/>
      <c r="J38" s="58">
        <f t="shared" si="2"/>
        <v>0</v>
      </c>
      <c r="K38" s="55"/>
      <c r="L38" s="55"/>
      <c r="M38" s="55"/>
      <c r="N38" s="73">
        <f t="shared" si="3"/>
        <v>0</v>
      </c>
      <c r="O38" s="75" t="str">
        <f t="shared" si="4"/>
        <v>OK</v>
      </c>
      <c r="P38" s="128"/>
      <c r="Q38" s="69"/>
      <c r="R38" s="77"/>
      <c r="S38" s="69"/>
      <c r="T38" s="69"/>
      <c r="U38" s="69"/>
      <c r="V38" s="69"/>
      <c r="W38" s="69"/>
      <c r="X38" s="69"/>
      <c r="Y38" s="64"/>
    </row>
    <row r="39" spans="1:25" ht="41.25" customHeight="1" x14ac:dyDescent="0.2">
      <c r="A39" s="9">
        <v>36</v>
      </c>
      <c r="B39" s="12" t="s">
        <v>73</v>
      </c>
      <c r="C39" s="5" t="s">
        <v>50</v>
      </c>
      <c r="D39" s="13" t="s">
        <v>57</v>
      </c>
      <c r="E39" s="14">
        <v>0.03</v>
      </c>
      <c r="F39" s="71"/>
      <c r="G39" s="61">
        <f t="shared" si="0"/>
        <v>0</v>
      </c>
      <c r="H39" s="61">
        <f t="shared" si="1"/>
        <v>0</v>
      </c>
      <c r="I39" s="55"/>
      <c r="J39" s="58">
        <f t="shared" si="2"/>
        <v>0</v>
      </c>
      <c r="K39" s="55"/>
      <c r="L39" s="55"/>
      <c r="M39" s="55"/>
      <c r="N39" s="73">
        <f t="shared" si="3"/>
        <v>0</v>
      </c>
      <c r="O39" s="75" t="str">
        <f t="shared" si="4"/>
        <v>OK</v>
      </c>
      <c r="P39" s="128"/>
      <c r="Q39" s="69"/>
      <c r="R39" s="77"/>
      <c r="S39" s="69"/>
      <c r="T39" s="69"/>
      <c r="U39" s="69"/>
      <c r="V39" s="69"/>
      <c r="W39" s="69"/>
      <c r="X39" s="69"/>
      <c r="Y39" s="64"/>
    </row>
    <row r="40" spans="1:25" ht="41.25" customHeight="1" x14ac:dyDescent="0.2">
      <c r="A40" s="4">
        <v>37</v>
      </c>
      <c r="B40" s="12" t="s">
        <v>73</v>
      </c>
      <c r="C40" s="5" t="s">
        <v>51</v>
      </c>
      <c r="D40" s="13" t="s">
        <v>32</v>
      </c>
      <c r="E40" s="14">
        <v>0.03</v>
      </c>
      <c r="F40" s="71"/>
      <c r="G40" s="61">
        <f t="shared" si="0"/>
        <v>0</v>
      </c>
      <c r="H40" s="61">
        <f t="shared" si="1"/>
        <v>0</v>
      </c>
      <c r="I40" s="55"/>
      <c r="J40" s="58">
        <f t="shared" si="2"/>
        <v>0</v>
      </c>
      <c r="K40" s="55"/>
      <c r="L40" s="55"/>
      <c r="M40" s="55"/>
      <c r="N40" s="73">
        <f t="shared" si="3"/>
        <v>0</v>
      </c>
      <c r="O40" s="75" t="str">
        <f t="shared" si="4"/>
        <v>OK</v>
      </c>
      <c r="P40" s="128"/>
      <c r="Q40" s="69"/>
      <c r="R40" s="77"/>
      <c r="S40" s="69"/>
      <c r="T40" s="69"/>
      <c r="U40" s="69"/>
      <c r="V40" s="69"/>
      <c r="W40" s="69"/>
      <c r="X40" s="69"/>
      <c r="Y40" s="64"/>
    </row>
    <row r="41" spans="1:25" ht="41.25" customHeight="1" x14ac:dyDescent="0.2">
      <c r="A41" s="9">
        <v>38</v>
      </c>
      <c r="B41" s="12" t="s">
        <v>73</v>
      </c>
      <c r="C41" s="5" t="s">
        <v>52</v>
      </c>
      <c r="D41" s="13" t="s">
        <v>33</v>
      </c>
      <c r="E41" s="14">
        <v>0.03</v>
      </c>
      <c r="F41" s="71"/>
      <c r="G41" s="61">
        <f t="shared" si="0"/>
        <v>0</v>
      </c>
      <c r="H41" s="61">
        <f t="shared" si="1"/>
        <v>0</v>
      </c>
      <c r="I41" s="55"/>
      <c r="J41" s="58">
        <f t="shared" si="2"/>
        <v>0</v>
      </c>
      <c r="K41" s="55"/>
      <c r="L41" s="55"/>
      <c r="M41" s="55"/>
      <c r="N41" s="73">
        <f t="shared" si="3"/>
        <v>0</v>
      </c>
      <c r="O41" s="75" t="str">
        <f t="shared" si="4"/>
        <v>OK</v>
      </c>
      <c r="P41" s="128"/>
      <c r="Q41" s="69"/>
      <c r="R41" s="77"/>
      <c r="S41" s="69"/>
      <c r="T41" s="69"/>
      <c r="U41" s="69"/>
      <c r="V41" s="69"/>
      <c r="W41" s="69"/>
      <c r="X41" s="69"/>
      <c r="Y41" s="64"/>
    </row>
    <row r="42" spans="1:25" ht="41.25" customHeight="1" x14ac:dyDescent="0.2">
      <c r="A42" s="4">
        <v>39</v>
      </c>
      <c r="B42" s="12" t="s">
        <v>73</v>
      </c>
      <c r="C42" s="5" t="s">
        <v>53</v>
      </c>
      <c r="D42" s="13" t="s">
        <v>28</v>
      </c>
      <c r="E42" s="14">
        <v>0.03</v>
      </c>
      <c r="F42" s="71"/>
      <c r="G42" s="61">
        <f t="shared" si="0"/>
        <v>0</v>
      </c>
      <c r="H42" s="61">
        <f t="shared" si="1"/>
        <v>0</v>
      </c>
      <c r="I42" s="55"/>
      <c r="J42" s="58">
        <f t="shared" si="2"/>
        <v>0</v>
      </c>
      <c r="K42" s="55"/>
      <c r="L42" s="55"/>
      <c r="M42" s="55"/>
      <c r="N42" s="73">
        <f t="shared" si="3"/>
        <v>0</v>
      </c>
      <c r="O42" s="75" t="str">
        <f t="shared" si="4"/>
        <v>OK</v>
      </c>
      <c r="P42" s="128"/>
      <c r="Q42" s="69"/>
      <c r="R42" s="77"/>
      <c r="S42" s="69"/>
      <c r="T42" s="69"/>
      <c r="U42" s="69"/>
      <c r="V42" s="69"/>
      <c r="W42" s="69"/>
      <c r="X42" s="69"/>
      <c r="Y42" s="64"/>
    </row>
    <row r="43" spans="1:25" ht="41.25" customHeight="1" x14ac:dyDescent="0.2">
      <c r="A43" s="9">
        <v>40</v>
      </c>
      <c r="B43" s="12" t="s">
        <v>73</v>
      </c>
      <c r="C43" s="5" t="s">
        <v>54</v>
      </c>
      <c r="D43" s="13" t="s">
        <v>29</v>
      </c>
      <c r="E43" s="14">
        <v>0.03</v>
      </c>
      <c r="F43" s="71"/>
      <c r="G43" s="61">
        <f t="shared" si="0"/>
        <v>0</v>
      </c>
      <c r="H43" s="61">
        <f t="shared" si="1"/>
        <v>0</v>
      </c>
      <c r="I43" s="55"/>
      <c r="J43" s="58">
        <f t="shared" si="2"/>
        <v>0</v>
      </c>
      <c r="K43" s="55"/>
      <c r="L43" s="55"/>
      <c r="M43" s="55"/>
      <c r="N43" s="73">
        <f t="shared" si="3"/>
        <v>0</v>
      </c>
      <c r="O43" s="75" t="str">
        <f t="shared" si="4"/>
        <v>OK</v>
      </c>
      <c r="P43" s="128"/>
      <c r="Q43" s="69"/>
      <c r="R43" s="77"/>
      <c r="S43" s="69"/>
      <c r="T43" s="69"/>
      <c r="U43" s="69"/>
      <c r="V43" s="69"/>
      <c r="W43" s="69"/>
      <c r="X43" s="69"/>
      <c r="Y43" s="64"/>
    </row>
    <row r="44" spans="1:25" ht="41.25" customHeight="1" x14ac:dyDescent="0.2">
      <c r="A44" s="4">
        <v>41</v>
      </c>
      <c r="B44" s="12" t="s">
        <v>73</v>
      </c>
      <c r="C44" s="5" t="s">
        <v>55</v>
      </c>
      <c r="D44" s="13" t="s">
        <v>34</v>
      </c>
      <c r="E44" s="14">
        <v>0.03</v>
      </c>
      <c r="F44" s="71"/>
      <c r="G44" s="61">
        <f t="shared" si="0"/>
        <v>0</v>
      </c>
      <c r="H44" s="61">
        <f t="shared" si="1"/>
        <v>0</v>
      </c>
      <c r="I44" s="55"/>
      <c r="J44" s="58">
        <f t="shared" si="2"/>
        <v>0</v>
      </c>
      <c r="K44" s="55"/>
      <c r="L44" s="55"/>
      <c r="M44" s="55"/>
      <c r="N44" s="73">
        <f t="shared" si="3"/>
        <v>0</v>
      </c>
      <c r="O44" s="75" t="str">
        <f t="shared" si="4"/>
        <v>OK</v>
      </c>
      <c r="P44" s="128"/>
      <c r="Q44" s="69"/>
      <c r="R44" s="77"/>
      <c r="S44" s="69"/>
      <c r="T44" s="69"/>
      <c r="U44" s="69"/>
      <c r="V44" s="69"/>
      <c r="W44" s="69"/>
      <c r="X44" s="69"/>
      <c r="Y44" s="64"/>
    </row>
    <row r="45" spans="1:25" ht="41.25" customHeight="1" x14ac:dyDescent="0.2">
      <c r="A45" s="9">
        <v>42</v>
      </c>
      <c r="B45" s="12" t="s">
        <v>73</v>
      </c>
      <c r="C45" s="5" t="s">
        <v>56</v>
      </c>
      <c r="D45" s="13" t="s">
        <v>59</v>
      </c>
      <c r="E45" s="14">
        <v>0.03</v>
      </c>
      <c r="F45" s="71"/>
      <c r="G45" s="61">
        <f t="shared" si="0"/>
        <v>0</v>
      </c>
      <c r="H45" s="61">
        <f t="shared" si="1"/>
        <v>0</v>
      </c>
      <c r="I45" s="55"/>
      <c r="J45" s="58">
        <f t="shared" si="2"/>
        <v>0</v>
      </c>
      <c r="K45" s="55"/>
      <c r="L45" s="55"/>
      <c r="M45" s="55"/>
      <c r="N45" s="73">
        <f t="shared" si="3"/>
        <v>0</v>
      </c>
      <c r="O45" s="75" t="str">
        <f t="shared" si="4"/>
        <v>OK</v>
      </c>
      <c r="P45" s="128"/>
      <c r="Q45" s="69"/>
      <c r="R45" s="77"/>
      <c r="S45" s="69"/>
      <c r="T45" s="69"/>
      <c r="U45" s="69"/>
      <c r="V45" s="69"/>
      <c r="W45" s="69"/>
      <c r="X45" s="69"/>
      <c r="Y45" s="64"/>
    </row>
    <row r="46" spans="1:25" ht="41.25" customHeight="1" x14ac:dyDescent="0.2">
      <c r="A46" s="30">
        <v>43</v>
      </c>
      <c r="B46" s="12" t="s">
        <v>76</v>
      </c>
      <c r="C46" s="5" t="s">
        <v>77</v>
      </c>
      <c r="D46" s="13">
        <v>2024</v>
      </c>
      <c r="E46" s="14">
        <v>0.06</v>
      </c>
      <c r="F46" s="71"/>
      <c r="G46" s="61">
        <f t="shared" si="0"/>
        <v>0</v>
      </c>
      <c r="H46" s="61">
        <f t="shared" si="1"/>
        <v>0</v>
      </c>
      <c r="I46" s="55"/>
      <c r="J46" s="58">
        <f t="shared" si="2"/>
        <v>0</v>
      </c>
      <c r="K46" s="55"/>
      <c r="L46" s="55"/>
      <c r="M46" s="55"/>
      <c r="N46" s="73">
        <f t="shared" si="3"/>
        <v>0</v>
      </c>
      <c r="O46" s="75" t="str">
        <f t="shared" si="4"/>
        <v>OK</v>
      </c>
      <c r="P46" s="128"/>
      <c r="Q46" s="69"/>
      <c r="R46" s="77"/>
      <c r="S46" s="69"/>
      <c r="T46" s="69"/>
      <c r="U46" s="69"/>
      <c r="V46" s="69"/>
      <c r="W46" s="69"/>
      <c r="X46" s="69"/>
      <c r="Y46" s="64"/>
    </row>
    <row r="47" spans="1:25" ht="41.25" customHeight="1" x14ac:dyDescent="0.2">
      <c r="A47" s="30">
        <v>44</v>
      </c>
      <c r="B47" s="12" t="s">
        <v>76</v>
      </c>
      <c r="C47" s="5" t="s">
        <v>78</v>
      </c>
      <c r="D47" s="13">
        <v>2024</v>
      </c>
      <c r="E47" s="14">
        <v>0.06</v>
      </c>
      <c r="F47" s="71"/>
      <c r="G47" s="61">
        <f t="shared" si="0"/>
        <v>0</v>
      </c>
      <c r="H47" s="61">
        <f t="shared" si="1"/>
        <v>0</v>
      </c>
      <c r="I47" s="55"/>
      <c r="J47" s="58">
        <f t="shared" si="2"/>
        <v>0</v>
      </c>
      <c r="K47" s="55"/>
      <c r="L47" s="55"/>
      <c r="M47" s="55"/>
      <c r="N47" s="73">
        <f t="shared" si="3"/>
        <v>0</v>
      </c>
      <c r="O47" s="75" t="str">
        <f t="shared" si="4"/>
        <v>OK</v>
      </c>
      <c r="P47" s="128"/>
      <c r="Q47" s="69"/>
      <c r="R47" s="77"/>
      <c r="S47" s="69"/>
      <c r="T47" s="69"/>
      <c r="U47" s="69"/>
      <c r="V47" s="69"/>
      <c r="W47" s="69"/>
      <c r="X47" s="69"/>
      <c r="Y47" s="64"/>
    </row>
    <row r="48" spans="1:25" ht="41.25" customHeight="1" x14ac:dyDescent="0.2">
      <c r="A48" s="4">
        <v>45</v>
      </c>
      <c r="B48" s="12" t="s">
        <v>76</v>
      </c>
      <c r="C48" s="5" t="s">
        <v>79</v>
      </c>
      <c r="D48" s="13">
        <v>2024</v>
      </c>
      <c r="E48" s="14">
        <v>0.06</v>
      </c>
      <c r="F48" s="71"/>
      <c r="G48" s="62">
        <f t="shared" si="0"/>
        <v>0</v>
      </c>
      <c r="H48" s="62">
        <f t="shared" si="1"/>
        <v>0</v>
      </c>
      <c r="I48" s="56"/>
      <c r="J48" s="59">
        <f t="shared" si="2"/>
        <v>0</v>
      </c>
      <c r="K48" s="56"/>
      <c r="L48" s="56"/>
      <c r="M48" s="56"/>
      <c r="N48" s="73">
        <f t="shared" si="3"/>
        <v>0</v>
      </c>
      <c r="O48" s="75" t="str">
        <f t="shared" si="4"/>
        <v>OK</v>
      </c>
      <c r="P48" s="128"/>
      <c r="Q48" s="69"/>
      <c r="R48" s="78"/>
      <c r="S48" s="69"/>
      <c r="T48" s="69"/>
      <c r="U48" s="69"/>
      <c r="V48" s="69"/>
      <c r="W48" s="69"/>
      <c r="X48" s="69"/>
      <c r="Y48" s="64"/>
    </row>
    <row r="49" spans="1:16" ht="41.25" customHeight="1" x14ac:dyDescent="0.2">
      <c r="P49" s="124"/>
    </row>
    <row r="50" spans="1:16" ht="41.25" customHeight="1" x14ac:dyDescent="0.2">
      <c r="A50" s="93" t="s">
        <v>67</v>
      </c>
      <c r="B50" s="94"/>
      <c r="C50" s="94"/>
      <c r="D50" s="94"/>
      <c r="E50" s="95"/>
      <c r="P50" s="124"/>
    </row>
    <row r="51" spans="1:16" ht="41.25" customHeight="1" x14ac:dyDescent="0.2">
      <c r="A51" s="53" t="s">
        <v>66</v>
      </c>
      <c r="B51" s="53"/>
      <c r="C51" s="53"/>
      <c r="D51" s="53"/>
      <c r="E51" s="53"/>
      <c r="P51" s="124"/>
    </row>
  </sheetData>
  <mergeCells count="37">
    <mergeCell ref="R1:R2"/>
    <mergeCell ref="A1:B1"/>
    <mergeCell ref="C1:E1"/>
    <mergeCell ref="F1:O1"/>
    <mergeCell ref="P1:P2"/>
    <mergeCell ref="Q1:Q2"/>
    <mergeCell ref="Y1:Y2"/>
    <mergeCell ref="A2:E2"/>
    <mergeCell ref="F2:O2"/>
    <mergeCell ref="F4:F48"/>
    <mergeCell ref="G4:G48"/>
    <mergeCell ref="H4:H48"/>
    <mergeCell ref="I4:I48"/>
    <mergeCell ref="J4:J48"/>
    <mergeCell ref="K4:K48"/>
    <mergeCell ref="L4:L48"/>
    <mergeCell ref="S1:S2"/>
    <mergeCell ref="T1:T2"/>
    <mergeCell ref="U1:U2"/>
    <mergeCell ref="V1:V2"/>
    <mergeCell ref="W1:W2"/>
    <mergeCell ref="X1:X2"/>
    <mergeCell ref="Y4:Y48"/>
    <mergeCell ref="A50:E50"/>
    <mergeCell ref="A51:E51"/>
    <mergeCell ref="S4:S48"/>
    <mergeCell ref="T4:T48"/>
    <mergeCell ref="U4:U48"/>
    <mergeCell ref="V4:V48"/>
    <mergeCell ref="W4:W48"/>
    <mergeCell ref="X4:X48"/>
    <mergeCell ref="M4:M48"/>
    <mergeCell ref="N4:N48"/>
    <mergeCell ref="O4:O48"/>
    <mergeCell ref="P4:P48"/>
    <mergeCell ref="Q4:Q48"/>
    <mergeCell ref="R4:R48"/>
  </mergeCells>
  <conditionalFormatting sqref="N4:N48">
    <cfRule type="cellIs" dxfId="28" priority="1" operator="lessThan">
      <formula>0</formula>
    </cfRule>
  </conditionalFormatting>
  <conditionalFormatting sqref="Q4:Y4">
    <cfRule type="cellIs" dxfId="27" priority="2" stopIfTrue="1" operator="greaterThan">
      <formula>0</formula>
    </cfRule>
    <cfRule type="cellIs" dxfId="26" priority="3" stopIfTrue="1" operator="greaterThan">
      <formula>0</formula>
    </cfRule>
    <cfRule type="cellIs" dxfId="25" priority="4" stopIfTrue="1" operator="greaterThan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6DD517-59CE-4ADB-98E0-AB19EEBAD733}">
  <dimension ref="A1:Y52"/>
  <sheetViews>
    <sheetView topLeftCell="A19" zoomScale="90" zoomScaleNormal="90" workbookViewId="0">
      <selection activeCell="P1" sqref="P1:Q52"/>
    </sheetView>
  </sheetViews>
  <sheetFormatPr defaultColWidth="9.7109375" defaultRowHeight="41.25" customHeight="1" x14ac:dyDescent="0.2"/>
  <cols>
    <col min="1" max="1" width="5.7109375" style="22" customWidth="1"/>
    <col min="2" max="2" width="17.28515625" style="23" customWidth="1"/>
    <col min="3" max="3" width="18.28515625" style="24" customWidth="1"/>
    <col min="4" max="4" width="26" style="25" customWidth="1"/>
    <col min="5" max="5" width="9.85546875" style="25" customWidth="1"/>
    <col min="6" max="6" width="15" style="26" bestFit="1" customWidth="1"/>
    <col min="7" max="13" width="15" style="26" customWidth="1"/>
    <col min="14" max="14" width="15" style="27" bestFit="1" customWidth="1"/>
    <col min="15" max="15" width="12.5703125" style="28" customWidth="1"/>
    <col min="16" max="17" width="15" style="29" customWidth="1"/>
    <col min="18" max="18" width="16.140625" style="29" customWidth="1"/>
    <col min="19" max="19" width="16.42578125" style="29" customWidth="1"/>
    <col min="20" max="25" width="15" style="29" customWidth="1"/>
    <col min="26" max="16384" width="9.7109375" style="18"/>
  </cols>
  <sheetData>
    <row r="1" spans="1:25" ht="41.25" customHeight="1" x14ac:dyDescent="0.2">
      <c r="A1" s="84" t="s">
        <v>69</v>
      </c>
      <c r="B1" s="85"/>
      <c r="C1" s="86" t="s">
        <v>62</v>
      </c>
      <c r="D1" s="87"/>
      <c r="E1" s="87"/>
      <c r="F1" s="88" t="s">
        <v>80</v>
      </c>
      <c r="G1" s="89"/>
      <c r="H1" s="89"/>
      <c r="I1" s="89"/>
      <c r="J1" s="89"/>
      <c r="K1" s="89"/>
      <c r="L1" s="89"/>
      <c r="M1" s="89"/>
      <c r="N1" s="89"/>
      <c r="O1" s="90"/>
      <c r="P1" s="125" t="s">
        <v>114</v>
      </c>
      <c r="Q1" s="125" t="s">
        <v>115</v>
      </c>
      <c r="R1" s="79" t="s">
        <v>63</v>
      </c>
      <c r="S1" s="79" t="s">
        <v>63</v>
      </c>
      <c r="T1" s="79" t="s">
        <v>63</v>
      </c>
      <c r="U1" s="79" t="s">
        <v>63</v>
      </c>
      <c r="V1" s="79" t="s">
        <v>63</v>
      </c>
      <c r="W1" s="79" t="s">
        <v>58</v>
      </c>
      <c r="X1" s="79" t="s">
        <v>58</v>
      </c>
      <c r="Y1" s="79" t="s">
        <v>58</v>
      </c>
    </row>
    <row r="2" spans="1:25" ht="27.75" customHeight="1" x14ac:dyDescent="0.2">
      <c r="A2" s="81" t="s">
        <v>92</v>
      </c>
      <c r="B2" s="82"/>
      <c r="C2" s="82"/>
      <c r="D2" s="82"/>
      <c r="E2" s="83"/>
      <c r="F2" s="65" t="s">
        <v>89</v>
      </c>
      <c r="G2" s="66"/>
      <c r="H2" s="66"/>
      <c r="I2" s="66"/>
      <c r="J2" s="66"/>
      <c r="K2" s="66"/>
      <c r="L2" s="66"/>
      <c r="M2" s="66"/>
      <c r="N2" s="66"/>
      <c r="O2" s="67"/>
      <c r="P2" s="126"/>
      <c r="Q2" s="126"/>
      <c r="R2" s="80"/>
      <c r="S2" s="80"/>
      <c r="T2" s="80"/>
      <c r="U2" s="80"/>
      <c r="V2" s="80"/>
      <c r="W2" s="80"/>
      <c r="X2" s="80"/>
      <c r="Y2" s="80"/>
    </row>
    <row r="3" spans="1:25" s="21" customFormat="1" ht="41.25" customHeight="1" thickBot="1" x14ac:dyDescent="0.25">
      <c r="A3" s="19" t="s">
        <v>24</v>
      </c>
      <c r="B3" s="19" t="s">
        <v>64</v>
      </c>
      <c r="C3" s="19" t="s">
        <v>65</v>
      </c>
      <c r="D3" s="19" t="s">
        <v>25</v>
      </c>
      <c r="E3" s="19" t="s">
        <v>70</v>
      </c>
      <c r="F3" s="32" t="s">
        <v>68</v>
      </c>
      <c r="G3" s="32" t="s">
        <v>81</v>
      </c>
      <c r="H3" s="32" t="s">
        <v>82</v>
      </c>
      <c r="I3" s="32" t="s">
        <v>83</v>
      </c>
      <c r="J3" s="32" t="s">
        <v>84</v>
      </c>
      <c r="K3" s="32" t="s">
        <v>85</v>
      </c>
      <c r="L3" s="32" t="s">
        <v>86</v>
      </c>
      <c r="M3" s="32" t="s">
        <v>87</v>
      </c>
      <c r="N3" s="33" t="s">
        <v>0</v>
      </c>
      <c r="O3" s="34" t="s">
        <v>1</v>
      </c>
      <c r="P3" s="123" t="s">
        <v>116</v>
      </c>
      <c r="Q3" s="123" t="s">
        <v>117</v>
      </c>
      <c r="R3" s="20" t="s">
        <v>23</v>
      </c>
      <c r="S3" s="20" t="s">
        <v>23</v>
      </c>
      <c r="T3" s="20" t="s">
        <v>23</v>
      </c>
      <c r="U3" s="20" t="s">
        <v>23</v>
      </c>
      <c r="V3" s="20" t="s">
        <v>23</v>
      </c>
      <c r="W3" s="20" t="s">
        <v>23</v>
      </c>
      <c r="X3" s="20" t="s">
        <v>23</v>
      </c>
      <c r="Y3" s="20" t="s">
        <v>23</v>
      </c>
    </row>
    <row r="4" spans="1:25" ht="41.25" customHeight="1" x14ac:dyDescent="0.2">
      <c r="A4" s="6">
        <v>1</v>
      </c>
      <c r="B4" s="7" t="s">
        <v>71</v>
      </c>
      <c r="C4" s="7" t="s">
        <v>3</v>
      </c>
      <c r="D4" s="7" t="s">
        <v>26</v>
      </c>
      <c r="E4" s="15">
        <v>0.45</v>
      </c>
      <c r="F4" s="70">
        <v>250000</v>
      </c>
      <c r="G4" s="60">
        <f t="shared" ref="G4:G48" si="0">IF(SUM(P4:AG4)&gt;F4+I4,F4+I4,SUM(P4:AG4))</f>
        <v>47251.340000000004</v>
      </c>
      <c r="H4" s="60">
        <f t="shared" ref="H4:H48" si="1">(SUM(P4:AG4))</f>
        <v>47251.340000000004</v>
      </c>
      <c r="I4" s="54"/>
      <c r="J4" s="57">
        <f t="shared" ref="J4:J48" si="2">ROUND(IF(F4*0.25-0.5&lt;0,0,F4*0.25-0.5),0)-M4-K4</f>
        <v>62500</v>
      </c>
      <c r="K4" s="54"/>
      <c r="L4" s="54"/>
      <c r="M4" s="54"/>
      <c r="N4" s="72">
        <f t="shared" ref="N4:N48" si="3">F4-SUM(P4:AC4)+I4</f>
        <v>202748.66</v>
      </c>
      <c r="O4" s="74" t="str">
        <f t="shared" ref="O4:O48" si="4">IF(N4&lt;0,"ATENÇÃO","OK")</f>
        <v>OK</v>
      </c>
      <c r="P4" s="127">
        <v>42579.54</v>
      </c>
      <c r="Q4" s="127">
        <v>4671.8</v>
      </c>
      <c r="R4" s="76"/>
      <c r="S4" s="68"/>
      <c r="T4" s="68"/>
      <c r="U4" s="68"/>
      <c r="V4" s="68"/>
      <c r="W4" s="68"/>
      <c r="X4" s="68"/>
      <c r="Y4" s="63"/>
    </row>
    <row r="5" spans="1:25" ht="41.25" customHeight="1" x14ac:dyDescent="0.2">
      <c r="A5" s="8">
        <v>2</v>
      </c>
      <c r="B5" s="10" t="s">
        <v>71</v>
      </c>
      <c r="C5" s="10" t="s">
        <v>4</v>
      </c>
      <c r="D5" s="10" t="s">
        <v>27</v>
      </c>
      <c r="E5" s="17">
        <v>0.45</v>
      </c>
      <c r="F5" s="71"/>
      <c r="G5" s="61">
        <f t="shared" si="0"/>
        <v>0</v>
      </c>
      <c r="H5" s="61">
        <f t="shared" si="1"/>
        <v>0</v>
      </c>
      <c r="I5" s="55"/>
      <c r="J5" s="58">
        <f t="shared" si="2"/>
        <v>0</v>
      </c>
      <c r="K5" s="55"/>
      <c r="L5" s="55"/>
      <c r="M5" s="55"/>
      <c r="N5" s="73">
        <f t="shared" si="3"/>
        <v>0</v>
      </c>
      <c r="O5" s="75" t="str">
        <f t="shared" si="4"/>
        <v>OK</v>
      </c>
      <c r="P5" s="128"/>
      <c r="Q5" s="128"/>
      <c r="R5" s="77"/>
      <c r="S5" s="69"/>
      <c r="T5" s="69"/>
      <c r="U5" s="69"/>
      <c r="V5" s="69"/>
      <c r="W5" s="69"/>
      <c r="X5" s="69"/>
      <c r="Y5" s="64"/>
    </row>
    <row r="6" spans="1:25" ht="41.25" customHeight="1" x14ac:dyDescent="0.2">
      <c r="A6" s="8">
        <v>3</v>
      </c>
      <c r="B6" s="10" t="s">
        <v>71</v>
      </c>
      <c r="C6" s="10" t="s">
        <v>5</v>
      </c>
      <c r="D6" s="10" t="s">
        <v>31</v>
      </c>
      <c r="E6" s="17">
        <v>0.45</v>
      </c>
      <c r="F6" s="71"/>
      <c r="G6" s="61">
        <f t="shared" si="0"/>
        <v>0</v>
      </c>
      <c r="H6" s="61">
        <f t="shared" si="1"/>
        <v>0</v>
      </c>
      <c r="I6" s="55"/>
      <c r="J6" s="58">
        <f t="shared" si="2"/>
        <v>0</v>
      </c>
      <c r="K6" s="55"/>
      <c r="L6" s="55"/>
      <c r="M6" s="55"/>
      <c r="N6" s="73">
        <f t="shared" si="3"/>
        <v>0</v>
      </c>
      <c r="O6" s="75" t="str">
        <f t="shared" si="4"/>
        <v>OK</v>
      </c>
      <c r="P6" s="128"/>
      <c r="Q6" s="128"/>
      <c r="R6" s="77"/>
      <c r="S6" s="69"/>
      <c r="T6" s="69"/>
      <c r="U6" s="69"/>
      <c r="V6" s="69"/>
      <c r="W6" s="69"/>
      <c r="X6" s="69"/>
      <c r="Y6" s="64"/>
    </row>
    <row r="7" spans="1:25" ht="41.25" customHeight="1" x14ac:dyDescent="0.2">
      <c r="A7" s="8">
        <v>4</v>
      </c>
      <c r="B7" s="10" t="s">
        <v>72</v>
      </c>
      <c r="C7" s="10" t="s">
        <v>6</v>
      </c>
      <c r="D7" s="10" t="s">
        <v>57</v>
      </c>
      <c r="E7" s="17">
        <v>0.3</v>
      </c>
      <c r="F7" s="71"/>
      <c r="G7" s="61">
        <f t="shared" si="0"/>
        <v>0</v>
      </c>
      <c r="H7" s="61">
        <f t="shared" si="1"/>
        <v>0</v>
      </c>
      <c r="I7" s="55"/>
      <c r="J7" s="58">
        <f t="shared" si="2"/>
        <v>0</v>
      </c>
      <c r="K7" s="55"/>
      <c r="L7" s="55"/>
      <c r="M7" s="55"/>
      <c r="N7" s="73">
        <f t="shared" si="3"/>
        <v>0</v>
      </c>
      <c r="O7" s="75" t="str">
        <f t="shared" si="4"/>
        <v>OK</v>
      </c>
      <c r="P7" s="128"/>
      <c r="Q7" s="128"/>
      <c r="R7" s="77"/>
      <c r="S7" s="69"/>
      <c r="T7" s="69"/>
      <c r="U7" s="69"/>
      <c r="V7" s="69"/>
      <c r="W7" s="69"/>
      <c r="X7" s="69"/>
      <c r="Y7" s="64"/>
    </row>
    <row r="8" spans="1:25" ht="41.25" customHeight="1" x14ac:dyDescent="0.2">
      <c r="A8" s="8">
        <v>5</v>
      </c>
      <c r="B8" s="5" t="s">
        <v>71</v>
      </c>
      <c r="C8" s="5" t="s">
        <v>7</v>
      </c>
      <c r="D8" s="5" t="s">
        <v>32</v>
      </c>
      <c r="E8" s="17">
        <v>0.45</v>
      </c>
      <c r="F8" s="71"/>
      <c r="G8" s="61">
        <f t="shared" si="0"/>
        <v>0</v>
      </c>
      <c r="H8" s="61">
        <f t="shared" si="1"/>
        <v>0</v>
      </c>
      <c r="I8" s="55"/>
      <c r="J8" s="58">
        <f t="shared" si="2"/>
        <v>0</v>
      </c>
      <c r="K8" s="55"/>
      <c r="L8" s="55"/>
      <c r="M8" s="55"/>
      <c r="N8" s="73">
        <f t="shared" si="3"/>
        <v>0</v>
      </c>
      <c r="O8" s="75" t="str">
        <f t="shared" si="4"/>
        <v>OK</v>
      </c>
      <c r="P8" s="128"/>
      <c r="Q8" s="128"/>
      <c r="R8" s="77"/>
      <c r="S8" s="69"/>
      <c r="T8" s="69"/>
      <c r="U8" s="69"/>
      <c r="V8" s="69"/>
      <c r="W8" s="69"/>
      <c r="X8" s="69"/>
      <c r="Y8" s="64"/>
    </row>
    <row r="9" spans="1:25" ht="41.25" customHeight="1" x14ac:dyDescent="0.2">
      <c r="A9" s="8">
        <v>6</v>
      </c>
      <c r="B9" s="5" t="s">
        <v>71</v>
      </c>
      <c r="C9" s="5" t="s">
        <v>8</v>
      </c>
      <c r="D9" s="5" t="s">
        <v>33</v>
      </c>
      <c r="E9" s="17">
        <v>0.45</v>
      </c>
      <c r="F9" s="71"/>
      <c r="G9" s="61">
        <f t="shared" si="0"/>
        <v>0</v>
      </c>
      <c r="H9" s="61">
        <f t="shared" si="1"/>
        <v>0</v>
      </c>
      <c r="I9" s="55"/>
      <c r="J9" s="58">
        <f t="shared" si="2"/>
        <v>0</v>
      </c>
      <c r="K9" s="55"/>
      <c r="L9" s="55"/>
      <c r="M9" s="55"/>
      <c r="N9" s="73">
        <f t="shared" si="3"/>
        <v>0</v>
      </c>
      <c r="O9" s="75" t="str">
        <f t="shared" si="4"/>
        <v>OK</v>
      </c>
      <c r="P9" s="128"/>
      <c r="Q9" s="128"/>
      <c r="R9" s="77"/>
      <c r="S9" s="69"/>
      <c r="T9" s="69"/>
      <c r="U9" s="69"/>
      <c r="V9" s="69"/>
      <c r="W9" s="69"/>
      <c r="X9" s="69"/>
      <c r="Y9" s="64"/>
    </row>
    <row r="10" spans="1:25" ht="41.25" customHeight="1" x14ac:dyDescent="0.2">
      <c r="A10" s="8">
        <v>7</v>
      </c>
      <c r="B10" s="5" t="s">
        <v>71</v>
      </c>
      <c r="C10" s="5" t="s">
        <v>9</v>
      </c>
      <c r="D10" s="5" t="s">
        <v>28</v>
      </c>
      <c r="E10" s="17">
        <v>0.45</v>
      </c>
      <c r="F10" s="71"/>
      <c r="G10" s="61">
        <f t="shared" si="0"/>
        <v>0</v>
      </c>
      <c r="H10" s="61">
        <f t="shared" si="1"/>
        <v>0</v>
      </c>
      <c r="I10" s="55"/>
      <c r="J10" s="58">
        <f t="shared" si="2"/>
        <v>0</v>
      </c>
      <c r="K10" s="55"/>
      <c r="L10" s="55"/>
      <c r="M10" s="55"/>
      <c r="N10" s="73">
        <f t="shared" si="3"/>
        <v>0</v>
      </c>
      <c r="O10" s="75" t="str">
        <f t="shared" si="4"/>
        <v>OK</v>
      </c>
      <c r="P10" s="128"/>
      <c r="Q10" s="128"/>
      <c r="R10" s="77"/>
      <c r="S10" s="69"/>
      <c r="T10" s="69"/>
      <c r="U10" s="69"/>
      <c r="V10" s="69"/>
      <c r="W10" s="69"/>
      <c r="X10" s="69"/>
      <c r="Y10" s="64"/>
    </row>
    <row r="11" spans="1:25" ht="41.25" customHeight="1" x14ac:dyDescent="0.2">
      <c r="A11" s="8">
        <v>8</v>
      </c>
      <c r="B11" s="5" t="s">
        <v>71</v>
      </c>
      <c r="C11" s="5" t="s">
        <v>10</v>
      </c>
      <c r="D11" s="5" t="s">
        <v>29</v>
      </c>
      <c r="E11" s="17">
        <v>0.45</v>
      </c>
      <c r="F11" s="71"/>
      <c r="G11" s="61">
        <f t="shared" si="0"/>
        <v>0</v>
      </c>
      <c r="H11" s="61">
        <f t="shared" si="1"/>
        <v>0</v>
      </c>
      <c r="I11" s="55"/>
      <c r="J11" s="58">
        <f t="shared" si="2"/>
        <v>0</v>
      </c>
      <c r="K11" s="55"/>
      <c r="L11" s="55"/>
      <c r="M11" s="55"/>
      <c r="N11" s="73">
        <f t="shared" si="3"/>
        <v>0</v>
      </c>
      <c r="O11" s="75" t="str">
        <f t="shared" si="4"/>
        <v>OK</v>
      </c>
      <c r="P11" s="128"/>
      <c r="Q11" s="128"/>
      <c r="R11" s="77"/>
      <c r="S11" s="69"/>
      <c r="T11" s="69"/>
      <c r="U11" s="69"/>
      <c r="V11" s="69"/>
      <c r="W11" s="69"/>
      <c r="X11" s="69"/>
      <c r="Y11" s="64"/>
    </row>
    <row r="12" spans="1:25" ht="41.25" customHeight="1" x14ac:dyDescent="0.2">
      <c r="A12" s="8">
        <v>9</v>
      </c>
      <c r="B12" s="5" t="s">
        <v>71</v>
      </c>
      <c r="C12" s="5" t="s">
        <v>11</v>
      </c>
      <c r="D12" s="5" t="s">
        <v>34</v>
      </c>
      <c r="E12" s="17">
        <v>0.45</v>
      </c>
      <c r="F12" s="71"/>
      <c r="G12" s="61">
        <f t="shared" si="0"/>
        <v>0</v>
      </c>
      <c r="H12" s="61">
        <f t="shared" si="1"/>
        <v>0</v>
      </c>
      <c r="I12" s="55"/>
      <c r="J12" s="58">
        <f t="shared" si="2"/>
        <v>0</v>
      </c>
      <c r="K12" s="55"/>
      <c r="L12" s="55"/>
      <c r="M12" s="55"/>
      <c r="N12" s="73">
        <f t="shared" si="3"/>
        <v>0</v>
      </c>
      <c r="O12" s="75" t="str">
        <f t="shared" si="4"/>
        <v>OK</v>
      </c>
      <c r="P12" s="128"/>
      <c r="Q12" s="128"/>
      <c r="R12" s="77"/>
      <c r="S12" s="69"/>
      <c r="T12" s="69"/>
      <c r="U12" s="69"/>
      <c r="V12" s="69"/>
      <c r="W12" s="69"/>
      <c r="X12" s="69"/>
      <c r="Y12" s="64"/>
    </row>
    <row r="13" spans="1:25" ht="41.25" customHeight="1" x14ac:dyDescent="0.2">
      <c r="A13" s="8">
        <v>10</v>
      </c>
      <c r="B13" s="10" t="s">
        <v>71</v>
      </c>
      <c r="C13" s="10" t="s">
        <v>12</v>
      </c>
      <c r="D13" s="10" t="s">
        <v>59</v>
      </c>
      <c r="E13" s="17">
        <v>0.45</v>
      </c>
      <c r="F13" s="71"/>
      <c r="G13" s="61">
        <f t="shared" si="0"/>
        <v>0</v>
      </c>
      <c r="H13" s="61">
        <f t="shared" si="1"/>
        <v>0</v>
      </c>
      <c r="I13" s="55"/>
      <c r="J13" s="58">
        <f t="shared" si="2"/>
        <v>0</v>
      </c>
      <c r="K13" s="55"/>
      <c r="L13" s="55"/>
      <c r="M13" s="55"/>
      <c r="N13" s="73">
        <f t="shared" si="3"/>
        <v>0</v>
      </c>
      <c r="O13" s="75" t="str">
        <f t="shared" si="4"/>
        <v>OK</v>
      </c>
      <c r="P13" s="128"/>
      <c r="Q13" s="128"/>
      <c r="R13" s="77"/>
      <c r="S13" s="69"/>
      <c r="T13" s="69"/>
      <c r="U13" s="69"/>
      <c r="V13" s="69"/>
      <c r="W13" s="69"/>
      <c r="X13" s="69"/>
      <c r="Y13" s="64"/>
    </row>
    <row r="14" spans="1:25" ht="41.25" customHeight="1" x14ac:dyDescent="0.2">
      <c r="A14" s="4">
        <v>11</v>
      </c>
      <c r="B14" s="1" t="s">
        <v>73</v>
      </c>
      <c r="C14" s="2" t="s">
        <v>13</v>
      </c>
      <c r="D14" s="3" t="s">
        <v>35</v>
      </c>
      <c r="E14" s="16">
        <v>0.05</v>
      </c>
      <c r="F14" s="71"/>
      <c r="G14" s="61">
        <f t="shared" si="0"/>
        <v>0</v>
      </c>
      <c r="H14" s="61">
        <f t="shared" si="1"/>
        <v>0</v>
      </c>
      <c r="I14" s="55"/>
      <c r="J14" s="58">
        <f t="shared" si="2"/>
        <v>0</v>
      </c>
      <c r="K14" s="55"/>
      <c r="L14" s="55"/>
      <c r="M14" s="55"/>
      <c r="N14" s="73">
        <f t="shared" si="3"/>
        <v>0</v>
      </c>
      <c r="O14" s="75" t="str">
        <f t="shared" si="4"/>
        <v>OK</v>
      </c>
      <c r="P14" s="128"/>
      <c r="Q14" s="128"/>
      <c r="R14" s="77"/>
      <c r="S14" s="69"/>
      <c r="T14" s="69"/>
      <c r="U14" s="69"/>
      <c r="V14" s="69"/>
      <c r="W14" s="69"/>
      <c r="X14" s="69"/>
      <c r="Y14" s="64"/>
    </row>
    <row r="15" spans="1:25" ht="41.25" customHeight="1" x14ac:dyDescent="0.2">
      <c r="A15" s="9">
        <v>12</v>
      </c>
      <c r="B15" s="9" t="s">
        <v>73</v>
      </c>
      <c r="C15" s="10" t="s">
        <v>36</v>
      </c>
      <c r="D15" s="11"/>
      <c r="E15" s="14">
        <v>0.05</v>
      </c>
      <c r="F15" s="71"/>
      <c r="G15" s="61">
        <f t="shared" si="0"/>
        <v>0</v>
      </c>
      <c r="H15" s="61">
        <f t="shared" si="1"/>
        <v>0</v>
      </c>
      <c r="I15" s="55"/>
      <c r="J15" s="58">
        <f t="shared" si="2"/>
        <v>0</v>
      </c>
      <c r="K15" s="55"/>
      <c r="L15" s="55"/>
      <c r="M15" s="55"/>
      <c r="N15" s="73">
        <f t="shared" si="3"/>
        <v>0</v>
      </c>
      <c r="O15" s="75" t="str">
        <f t="shared" si="4"/>
        <v>OK</v>
      </c>
      <c r="P15" s="128"/>
      <c r="Q15" s="128"/>
      <c r="R15" s="77"/>
      <c r="S15" s="69"/>
      <c r="T15" s="69"/>
      <c r="U15" s="69"/>
      <c r="V15" s="69"/>
      <c r="W15" s="69"/>
      <c r="X15" s="69"/>
      <c r="Y15" s="64"/>
    </row>
    <row r="16" spans="1:25" ht="41.25" customHeight="1" x14ac:dyDescent="0.2">
      <c r="A16" s="4">
        <v>13</v>
      </c>
      <c r="B16" s="5" t="s">
        <v>73</v>
      </c>
      <c r="C16" s="5" t="s">
        <v>37</v>
      </c>
      <c r="D16" s="5" t="s">
        <v>26</v>
      </c>
      <c r="E16" s="14">
        <v>0.03</v>
      </c>
      <c r="F16" s="71"/>
      <c r="G16" s="61">
        <f t="shared" si="0"/>
        <v>0</v>
      </c>
      <c r="H16" s="61">
        <f t="shared" si="1"/>
        <v>0</v>
      </c>
      <c r="I16" s="55"/>
      <c r="J16" s="58">
        <f t="shared" si="2"/>
        <v>0</v>
      </c>
      <c r="K16" s="55"/>
      <c r="L16" s="55"/>
      <c r="M16" s="55"/>
      <c r="N16" s="73">
        <f t="shared" si="3"/>
        <v>0</v>
      </c>
      <c r="O16" s="75" t="str">
        <f t="shared" si="4"/>
        <v>OK</v>
      </c>
      <c r="P16" s="128"/>
      <c r="Q16" s="128"/>
      <c r="R16" s="77"/>
      <c r="S16" s="69"/>
      <c r="T16" s="69"/>
      <c r="U16" s="69"/>
      <c r="V16" s="69"/>
      <c r="W16" s="69"/>
      <c r="X16" s="69"/>
      <c r="Y16" s="64"/>
    </row>
    <row r="17" spans="1:25" ht="41.25" customHeight="1" x14ac:dyDescent="0.2">
      <c r="A17" s="9">
        <v>14</v>
      </c>
      <c r="B17" s="5" t="s">
        <v>73</v>
      </c>
      <c r="C17" s="5" t="s">
        <v>38</v>
      </c>
      <c r="D17" s="5" t="s">
        <v>27</v>
      </c>
      <c r="E17" s="14">
        <v>0.03</v>
      </c>
      <c r="F17" s="71"/>
      <c r="G17" s="61">
        <f t="shared" si="0"/>
        <v>0</v>
      </c>
      <c r="H17" s="61">
        <f t="shared" si="1"/>
        <v>0</v>
      </c>
      <c r="I17" s="55"/>
      <c r="J17" s="58">
        <f t="shared" si="2"/>
        <v>0</v>
      </c>
      <c r="K17" s="55"/>
      <c r="L17" s="55"/>
      <c r="M17" s="55"/>
      <c r="N17" s="73">
        <f t="shared" si="3"/>
        <v>0</v>
      </c>
      <c r="O17" s="75" t="str">
        <f t="shared" si="4"/>
        <v>OK</v>
      </c>
      <c r="P17" s="128"/>
      <c r="Q17" s="128"/>
      <c r="R17" s="77"/>
      <c r="S17" s="69"/>
      <c r="T17" s="69"/>
      <c r="U17" s="69"/>
      <c r="V17" s="69"/>
      <c r="W17" s="69"/>
      <c r="X17" s="69"/>
      <c r="Y17" s="64"/>
    </row>
    <row r="18" spans="1:25" ht="41.25" customHeight="1" x14ac:dyDescent="0.2">
      <c r="A18" s="4">
        <v>15</v>
      </c>
      <c r="B18" s="5" t="s">
        <v>73</v>
      </c>
      <c r="C18" s="5" t="s">
        <v>39</v>
      </c>
      <c r="D18" s="5" t="s">
        <v>31</v>
      </c>
      <c r="E18" s="14">
        <v>0.03</v>
      </c>
      <c r="F18" s="71"/>
      <c r="G18" s="61">
        <f t="shared" si="0"/>
        <v>0</v>
      </c>
      <c r="H18" s="61">
        <f t="shared" si="1"/>
        <v>0</v>
      </c>
      <c r="I18" s="55"/>
      <c r="J18" s="58">
        <f t="shared" si="2"/>
        <v>0</v>
      </c>
      <c r="K18" s="55"/>
      <c r="L18" s="55"/>
      <c r="M18" s="55"/>
      <c r="N18" s="73">
        <f t="shared" si="3"/>
        <v>0</v>
      </c>
      <c r="O18" s="75" t="str">
        <f t="shared" si="4"/>
        <v>OK</v>
      </c>
      <c r="P18" s="128"/>
      <c r="Q18" s="128"/>
      <c r="R18" s="77"/>
      <c r="S18" s="69"/>
      <c r="T18" s="69"/>
      <c r="U18" s="69"/>
      <c r="V18" s="69"/>
      <c r="W18" s="69"/>
      <c r="X18" s="69"/>
      <c r="Y18" s="64"/>
    </row>
    <row r="19" spans="1:25" ht="41.25" customHeight="1" x14ac:dyDescent="0.2">
      <c r="A19" s="9">
        <v>16</v>
      </c>
      <c r="B19" s="9" t="s">
        <v>73</v>
      </c>
      <c r="C19" s="10" t="s">
        <v>40</v>
      </c>
      <c r="D19" s="11" t="s">
        <v>57</v>
      </c>
      <c r="E19" s="14">
        <v>0.03</v>
      </c>
      <c r="F19" s="71"/>
      <c r="G19" s="61">
        <f t="shared" si="0"/>
        <v>0</v>
      </c>
      <c r="H19" s="61">
        <f t="shared" si="1"/>
        <v>0</v>
      </c>
      <c r="I19" s="55"/>
      <c r="J19" s="58">
        <f t="shared" si="2"/>
        <v>0</v>
      </c>
      <c r="K19" s="55"/>
      <c r="L19" s="55"/>
      <c r="M19" s="55"/>
      <c r="N19" s="73">
        <f t="shared" si="3"/>
        <v>0</v>
      </c>
      <c r="O19" s="75" t="str">
        <f t="shared" si="4"/>
        <v>OK</v>
      </c>
      <c r="P19" s="128"/>
      <c r="Q19" s="128"/>
      <c r="R19" s="77"/>
      <c r="S19" s="69"/>
      <c r="T19" s="69"/>
      <c r="U19" s="69"/>
      <c r="V19" s="69"/>
      <c r="W19" s="69"/>
      <c r="X19" s="69"/>
      <c r="Y19" s="64"/>
    </row>
    <row r="20" spans="1:25" ht="41.25" customHeight="1" x14ac:dyDescent="0.2">
      <c r="A20" s="4">
        <v>17</v>
      </c>
      <c r="B20" s="9" t="s">
        <v>73</v>
      </c>
      <c r="C20" s="10" t="s">
        <v>41</v>
      </c>
      <c r="D20" s="11" t="s">
        <v>32</v>
      </c>
      <c r="E20" s="14">
        <v>0.03</v>
      </c>
      <c r="F20" s="71"/>
      <c r="G20" s="61">
        <f t="shared" si="0"/>
        <v>0</v>
      </c>
      <c r="H20" s="61">
        <f t="shared" si="1"/>
        <v>0</v>
      </c>
      <c r="I20" s="55"/>
      <c r="J20" s="58">
        <f t="shared" si="2"/>
        <v>0</v>
      </c>
      <c r="K20" s="55"/>
      <c r="L20" s="55"/>
      <c r="M20" s="55"/>
      <c r="N20" s="73">
        <f t="shared" si="3"/>
        <v>0</v>
      </c>
      <c r="O20" s="75" t="str">
        <f t="shared" si="4"/>
        <v>OK</v>
      </c>
      <c r="P20" s="128"/>
      <c r="Q20" s="128"/>
      <c r="R20" s="77"/>
      <c r="S20" s="69"/>
      <c r="T20" s="69"/>
      <c r="U20" s="69"/>
      <c r="V20" s="69"/>
      <c r="W20" s="69"/>
      <c r="X20" s="69"/>
      <c r="Y20" s="64"/>
    </row>
    <row r="21" spans="1:25" ht="41.25" customHeight="1" x14ac:dyDescent="0.2">
      <c r="A21" s="9">
        <v>18</v>
      </c>
      <c r="B21" s="9" t="s">
        <v>73</v>
      </c>
      <c r="C21" s="10" t="s">
        <v>42</v>
      </c>
      <c r="D21" s="11" t="s">
        <v>33</v>
      </c>
      <c r="E21" s="14">
        <v>0.03</v>
      </c>
      <c r="F21" s="71"/>
      <c r="G21" s="61">
        <f t="shared" si="0"/>
        <v>0</v>
      </c>
      <c r="H21" s="61">
        <f t="shared" si="1"/>
        <v>0</v>
      </c>
      <c r="I21" s="55"/>
      <c r="J21" s="58">
        <f t="shared" si="2"/>
        <v>0</v>
      </c>
      <c r="K21" s="55"/>
      <c r="L21" s="55"/>
      <c r="M21" s="55"/>
      <c r="N21" s="73">
        <f t="shared" si="3"/>
        <v>0</v>
      </c>
      <c r="O21" s="75" t="str">
        <f t="shared" si="4"/>
        <v>OK</v>
      </c>
      <c r="P21" s="128"/>
      <c r="Q21" s="128"/>
      <c r="R21" s="77"/>
      <c r="S21" s="69"/>
      <c r="T21" s="69"/>
      <c r="U21" s="69"/>
      <c r="V21" s="69"/>
      <c r="W21" s="69"/>
      <c r="X21" s="69"/>
      <c r="Y21" s="64"/>
    </row>
    <row r="22" spans="1:25" ht="41.25" customHeight="1" x14ac:dyDescent="0.2">
      <c r="A22" s="4">
        <v>19</v>
      </c>
      <c r="B22" s="9" t="s">
        <v>73</v>
      </c>
      <c r="C22" s="10" t="s">
        <v>43</v>
      </c>
      <c r="D22" s="11" t="s">
        <v>28</v>
      </c>
      <c r="E22" s="14">
        <v>0.03</v>
      </c>
      <c r="F22" s="71"/>
      <c r="G22" s="61">
        <f t="shared" si="0"/>
        <v>0</v>
      </c>
      <c r="H22" s="61">
        <f t="shared" si="1"/>
        <v>0</v>
      </c>
      <c r="I22" s="55"/>
      <c r="J22" s="58">
        <f t="shared" si="2"/>
        <v>0</v>
      </c>
      <c r="K22" s="55"/>
      <c r="L22" s="55"/>
      <c r="M22" s="55"/>
      <c r="N22" s="73">
        <f t="shared" si="3"/>
        <v>0</v>
      </c>
      <c r="O22" s="75" t="str">
        <f t="shared" si="4"/>
        <v>OK</v>
      </c>
      <c r="P22" s="128"/>
      <c r="Q22" s="128"/>
      <c r="R22" s="77"/>
      <c r="S22" s="69"/>
      <c r="T22" s="69"/>
      <c r="U22" s="69"/>
      <c r="V22" s="69"/>
      <c r="W22" s="69"/>
      <c r="X22" s="69"/>
      <c r="Y22" s="64"/>
    </row>
    <row r="23" spans="1:25" ht="41.25" customHeight="1" x14ac:dyDescent="0.2">
      <c r="A23" s="9">
        <v>20</v>
      </c>
      <c r="B23" s="9" t="s">
        <v>73</v>
      </c>
      <c r="C23" s="10" t="s">
        <v>44</v>
      </c>
      <c r="D23" s="11" t="s">
        <v>29</v>
      </c>
      <c r="E23" s="14">
        <v>0.03</v>
      </c>
      <c r="F23" s="71"/>
      <c r="G23" s="61">
        <f t="shared" si="0"/>
        <v>0</v>
      </c>
      <c r="H23" s="61">
        <f t="shared" si="1"/>
        <v>0</v>
      </c>
      <c r="I23" s="55"/>
      <c r="J23" s="58">
        <f t="shared" si="2"/>
        <v>0</v>
      </c>
      <c r="K23" s="55"/>
      <c r="L23" s="55"/>
      <c r="M23" s="55"/>
      <c r="N23" s="73">
        <f t="shared" si="3"/>
        <v>0</v>
      </c>
      <c r="O23" s="75" t="str">
        <f t="shared" si="4"/>
        <v>OK</v>
      </c>
      <c r="P23" s="128"/>
      <c r="Q23" s="128"/>
      <c r="R23" s="77"/>
      <c r="S23" s="69"/>
      <c r="T23" s="69"/>
      <c r="U23" s="69"/>
      <c r="V23" s="69"/>
      <c r="W23" s="69"/>
      <c r="X23" s="69"/>
      <c r="Y23" s="64"/>
    </row>
    <row r="24" spans="1:25" ht="41.25" customHeight="1" x14ac:dyDescent="0.2">
      <c r="A24" s="4">
        <v>21</v>
      </c>
      <c r="B24" s="9" t="s">
        <v>73</v>
      </c>
      <c r="C24" s="10" t="s">
        <v>45</v>
      </c>
      <c r="D24" s="11" t="s">
        <v>34</v>
      </c>
      <c r="E24" s="14">
        <v>0.03</v>
      </c>
      <c r="F24" s="71"/>
      <c r="G24" s="61">
        <f t="shared" si="0"/>
        <v>0</v>
      </c>
      <c r="H24" s="61">
        <f t="shared" si="1"/>
        <v>0</v>
      </c>
      <c r="I24" s="55"/>
      <c r="J24" s="58">
        <f t="shared" si="2"/>
        <v>0</v>
      </c>
      <c r="K24" s="55"/>
      <c r="L24" s="55"/>
      <c r="M24" s="55"/>
      <c r="N24" s="73">
        <f t="shared" si="3"/>
        <v>0</v>
      </c>
      <c r="O24" s="75" t="str">
        <f t="shared" si="4"/>
        <v>OK</v>
      </c>
      <c r="P24" s="128"/>
      <c r="Q24" s="128"/>
      <c r="R24" s="77"/>
      <c r="S24" s="69"/>
      <c r="T24" s="69"/>
      <c r="U24" s="69"/>
      <c r="V24" s="69"/>
      <c r="W24" s="69"/>
      <c r="X24" s="69"/>
      <c r="Y24" s="64"/>
    </row>
    <row r="25" spans="1:25" ht="41.25" customHeight="1" x14ac:dyDescent="0.2">
      <c r="A25" s="9">
        <v>22</v>
      </c>
      <c r="B25" s="9" t="s">
        <v>73</v>
      </c>
      <c r="C25" s="10" t="s">
        <v>46</v>
      </c>
      <c r="D25" s="11" t="s">
        <v>59</v>
      </c>
      <c r="E25" s="14">
        <v>0.03</v>
      </c>
      <c r="F25" s="71"/>
      <c r="G25" s="61">
        <f t="shared" si="0"/>
        <v>0</v>
      </c>
      <c r="H25" s="61">
        <f t="shared" si="1"/>
        <v>0</v>
      </c>
      <c r="I25" s="55"/>
      <c r="J25" s="58">
        <f t="shared" si="2"/>
        <v>0</v>
      </c>
      <c r="K25" s="55"/>
      <c r="L25" s="55"/>
      <c r="M25" s="55"/>
      <c r="N25" s="73">
        <f t="shared" si="3"/>
        <v>0</v>
      </c>
      <c r="O25" s="75" t="str">
        <f t="shared" si="4"/>
        <v>OK</v>
      </c>
      <c r="P25" s="128"/>
      <c r="Q25" s="128"/>
      <c r="R25" s="77"/>
      <c r="S25" s="69"/>
      <c r="T25" s="69"/>
      <c r="U25" s="69"/>
      <c r="V25" s="69"/>
      <c r="W25" s="69"/>
      <c r="X25" s="69"/>
      <c r="Y25" s="64"/>
    </row>
    <row r="26" spans="1:25" ht="41.25" customHeight="1" x14ac:dyDescent="0.2">
      <c r="A26" s="39">
        <v>23</v>
      </c>
      <c r="B26" s="40" t="s">
        <v>74</v>
      </c>
      <c r="C26" s="41" t="s">
        <v>14</v>
      </c>
      <c r="D26" s="42" t="s">
        <v>26</v>
      </c>
      <c r="E26" s="43">
        <v>0.99</v>
      </c>
      <c r="F26" s="71"/>
      <c r="G26" s="61">
        <f t="shared" si="0"/>
        <v>0</v>
      </c>
      <c r="H26" s="61">
        <f t="shared" si="1"/>
        <v>0</v>
      </c>
      <c r="I26" s="55"/>
      <c r="J26" s="58">
        <f t="shared" si="2"/>
        <v>0</v>
      </c>
      <c r="K26" s="55"/>
      <c r="L26" s="55"/>
      <c r="M26" s="55"/>
      <c r="N26" s="73">
        <f t="shared" si="3"/>
        <v>0</v>
      </c>
      <c r="O26" s="75" t="str">
        <f t="shared" si="4"/>
        <v>OK</v>
      </c>
      <c r="P26" s="128"/>
      <c r="Q26" s="128"/>
      <c r="R26" s="77"/>
      <c r="S26" s="69"/>
      <c r="T26" s="69"/>
      <c r="U26" s="69"/>
      <c r="V26" s="69"/>
      <c r="W26" s="69"/>
      <c r="X26" s="69"/>
      <c r="Y26" s="64"/>
    </row>
    <row r="27" spans="1:25" ht="41.25" customHeight="1" x14ac:dyDescent="0.2">
      <c r="A27" s="40">
        <v>24</v>
      </c>
      <c r="B27" s="40" t="s">
        <v>74</v>
      </c>
      <c r="C27" s="41" t="s">
        <v>15</v>
      </c>
      <c r="D27" s="42" t="s">
        <v>27</v>
      </c>
      <c r="E27" s="44">
        <v>0.99050000000000005</v>
      </c>
      <c r="F27" s="71"/>
      <c r="G27" s="61">
        <f t="shared" si="0"/>
        <v>0</v>
      </c>
      <c r="H27" s="61">
        <f t="shared" si="1"/>
        <v>0</v>
      </c>
      <c r="I27" s="55"/>
      <c r="J27" s="58">
        <f t="shared" si="2"/>
        <v>0</v>
      </c>
      <c r="K27" s="55"/>
      <c r="L27" s="55"/>
      <c r="M27" s="55"/>
      <c r="N27" s="73">
        <f t="shared" si="3"/>
        <v>0</v>
      </c>
      <c r="O27" s="75" t="str">
        <f t="shared" si="4"/>
        <v>OK</v>
      </c>
      <c r="P27" s="128"/>
      <c r="Q27" s="128"/>
      <c r="R27" s="77"/>
      <c r="S27" s="69"/>
      <c r="T27" s="69"/>
      <c r="U27" s="69"/>
      <c r="V27" s="69"/>
      <c r="W27" s="69"/>
      <c r="X27" s="69"/>
      <c r="Y27" s="64"/>
    </row>
    <row r="28" spans="1:25" ht="41.25" customHeight="1" x14ac:dyDescent="0.2">
      <c r="A28" s="39">
        <v>25</v>
      </c>
      <c r="B28" s="40" t="s">
        <v>74</v>
      </c>
      <c r="C28" s="41" t="s">
        <v>16</v>
      </c>
      <c r="D28" s="42" t="s">
        <v>31</v>
      </c>
      <c r="E28" s="44">
        <v>0.99050000000000005</v>
      </c>
      <c r="F28" s="71"/>
      <c r="G28" s="61">
        <f t="shared" si="0"/>
        <v>0</v>
      </c>
      <c r="H28" s="61">
        <f t="shared" si="1"/>
        <v>0</v>
      </c>
      <c r="I28" s="55"/>
      <c r="J28" s="58">
        <f t="shared" si="2"/>
        <v>0</v>
      </c>
      <c r="K28" s="55"/>
      <c r="L28" s="55"/>
      <c r="M28" s="55"/>
      <c r="N28" s="73">
        <f t="shared" si="3"/>
        <v>0</v>
      </c>
      <c r="O28" s="75" t="str">
        <f t="shared" si="4"/>
        <v>OK</v>
      </c>
      <c r="P28" s="128"/>
      <c r="Q28" s="128"/>
      <c r="R28" s="77"/>
      <c r="S28" s="69"/>
      <c r="T28" s="69"/>
      <c r="U28" s="69"/>
      <c r="V28" s="69"/>
      <c r="W28" s="69"/>
      <c r="X28" s="69"/>
      <c r="Y28" s="64"/>
    </row>
    <row r="29" spans="1:25" ht="41.25" customHeight="1" x14ac:dyDescent="0.2">
      <c r="A29" s="40">
        <v>26</v>
      </c>
      <c r="B29" s="40" t="s">
        <v>74</v>
      </c>
      <c r="C29" s="41" t="s">
        <v>17</v>
      </c>
      <c r="D29" s="42" t="s">
        <v>57</v>
      </c>
      <c r="E29" s="44">
        <v>0.99050000000000005</v>
      </c>
      <c r="F29" s="71"/>
      <c r="G29" s="61">
        <f t="shared" si="0"/>
        <v>0</v>
      </c>
      <c r="H29" s="61">
        <f t="shared" si="1"/>
        <v>0</v>
      </c>
      <c r="I29" s="55"/>
      <c r="J29" s="58">
        <f t="shared" si="2"/>
        <v>0</v>
      </c>
      <c r="K29" s="55"/>
      <c r="L29" s="55"/>
      <c r="M29" s="55"/>
      <c r="N29" s="73">
        <f t="shared" si="3"/>
        <v>0</v>
      </c>
      <c r="O29" s="75" t="str">
        <f t="shared" si="4"/>
        <v>OK</v>
      </c>
      <c r="P29" s="128"/>
      <c r="Q29" s="128"/>
      <c r="R29" s="77"/>
      <c r="S29" s="69"/>
      <c r="T29" s="69"/>
      <c r="U29" s="69"/>
      <c r="V29" s="69"/>
      <c r="W29" s="69"/>
      <c r="X29" s="69"/>
      <c r="Y29" s="64"/>
    </row>
    <row r="30" spans="1:25" ht="41.25" customHeight="1" x14ac:dyDescent="0.2">
      <c r="A30" s="45">
        <v>27</v>
      </c>
      <c r="B30" s="46" t="s">
        <v>75</v>
      </c>
      <c r="C30" s="47" t="s">
        <v>18</v>
      </c>
      <c r="D30" s="48" t="s">
        <v>32</v>
      </c>
      <c r="E30" s="49">
        <v>0.99050000000000005</v>
      </c>
      <c r="F30" s="71"/>
      <c r="G30" s="61">
        <f t="shared" si="0"/>
        <v>0</v>
      </c>
      <c r="H30" s="61">
        <f t="shared" si="1"/>
        <v>0</v>
      </c>
      <c r="I30" s="55"/>
      <c r="J30" s="58">
        <f t="shared" si="2"/>
        <v>0</v>
      </c>
      <c r="K30" s="55"/>
      <c r="L30" s="55"/>
      <c r="M30" s="55"/>
      <c r="N30" s="73">
        <f t="shared" si="3"/>
        <v>0</v>
      </c>
      <c r="O30" s="75" t="str">
        <f t="shared" si="4"/>
        <v>OK</v>
      </c>
      <c r="P30" s="128"/>
      <c r="Q30" s="128"/>
      <c r="R30" s="77"/>
      <c r="S30" s="69"/>
      <c r="T30" s="69"/>
      <c r="U30" s="69"/>
      <c r="V30" s="69"/>
      <c r="W30" s="69"/>
      <c r="X30" s="69"/>
      <c r="Y30" s="64"/>
    </row>
    <row r="31" spans="1:25" ht="41.25" customHeight="1" x14ac:dyDescent="0.2">
      <c r="A31" s="46">
        <v>28</v>
      </c>
      <c r="B31" s="46" t="s">
        <v>75</v>
      </c>
      <c r="C31" s="47" t="s">
        <v>19</v>
      </c>
      <c r="D31" s="48" t="s">
        <v>33</v>
      </c>
      <c r="E31" s="49">
        <v>0.99050000000000005</v>
      </c>
      <c r="F31" s="71"/>
      <c r="G31" s="61">
        <f t="shared" si="0"/>
        <v>0</v>
      </c>
      <c r="H31" s="61">
        <f t="shared" si="1"/>
        <v>0</v>
      </c>
      <c r="I31" s="55"/>
      <c r="J31" s="58">
        <f t="shared" si="2"/>
        <v>0</v>
      </c>
      <c r="K31" s="55"/>
      <c r="L31" s="55"/>
      <c r="M31" s="55"/>
      <c r="N31" s="73">
        <f t="shared" si="3"/>
        <v>0</v>
      </c>
      <c r="O31" s="75" t="str">
        <f t="shared" si="4"/>
        <v>OK</v>
      </c>
      <c r="P31" s="128"/>
      <c r="Q31" s="128"/>
      <c r="R31" s="77"/>
      <c r="S31" s="69"/>
      <c r="T31" s="69"/>
      <c r="U31" s="69"/>
      <c r="V31" s="69"/>
      <c r="W31" s="69"/>
      <c r="X31" s="69"/>
      <c r="Y31" s="64"/>
    </row>
    <row r="32" spans="1:25" ht="41.25" customHeight="1" x14ac:dyDescent="0.2">
      <c r="A32" s="45">
        <v>29</v>
      </c>
      <c r="B32" s="46" t="s">
        <v>75</v>
      </c>
      <c r="C32" s="47" t="s">
        <v>20</v>
      </c>
      <c r="D32" s="48" t="s">
        <v>28</v>
      </c>
      <c r="E32" s="49">
        <v>0.99050000000000005</v>
      </c>
      <c r="F32" s="71"/>
      <c r="G32" s="61">
        <f t="shared" si="0"/>
        <v>0</v>
      </c>
      <c r="H32" s="61">
        <f t="shared" si="1"/>
        <v>0</v>
      </c>
      <c r="I32" s="55"/>
      <c r="J32" s="58">
        <f t="shared" si="2"/>
        <v>0</v>
      </c>
      <c r="K32" s="55"/>
      <c r="L32" s="55"/>
      <c r="M32" s="55"/>
      <c r="N32" s="73">
        <f t="shared" si="3"/>
        <v>0</v>
      </c>
      <c r="O32" s="75" t="str">
        <f t="shared" si="4"/>
        <v>OK</v>
      </c>
      <c r="P32" s="128"/>
      <c r="Q32" s="128"/>
      <c r="R32" s="77"/>
      <c r="S32" s="69"/>
      <c r="T32" s="69"/>
      <c r="U32" s="69"/>
      <c r="V32" s="69"/>
      <c r="W32" s="69"/>
      <c r="X32" s="69"/>
      <c r="Y32" s="64"/>
    </row>
    <row r="33" spans="1:25" ht="41.25" customHeight="1" x14ac:dyDescent="0.2">
      <c r="A33" s="46">
        <v>30</v>
      </c>
      <c r="B33" s="46" t="s">
        <v>75</v>
      </c>
      <c r="C33" s="47" t="s">
        <v>21</v>
      </c>
      <c r="D33" s="48" t="s">
        <v>29</v>
      </c>
      <c r="E33" s="49">
        <v>0.99050000000000005</v>
      </c>
      <c r="F33" s="71"/>
      <c r="G33" s="61">
        <f t="shared" si="0"/>
        <v>0</v>
      </c>
      <c r="H33" s="61">
        <f t="shared" si="1"/>
        <v>0</v>
      </c>
      <c r="I33" s="55"/>
      <c r="J33" s="58">
        <f t="shared" si="2"/>
        <v>0</v>
      </c>
      <c r="K33" s="55"/>
      <c r="L33" s="55"/>
      <c r="M33" s="55"/>
      <c r="N33" s="73">
        <f t="shared" si="3"/>
        <v>0</v>
      </c>
      <c r="O33" s="75" t="str">
        <f t="shared" si="4"/>
        <v>OK</v>
      </c>
      <c r="P33" s="128"/>
      <c r="Q33" s="128"/>
      <c r="R33" s="77"/>
      <c r="S33" s="69"/>
      <c r="T33" s="69"/>
      <c r="U33" s="69"/>
      <c r="V33" s="69"/>
      <c r="W33" s="69"/>
      <c r="X33" s="69"/>
      <c r="Y33" s="64"/>
    </row>
    <row r="34" spans="1:25" ht="41.25" customHeight="1" x14ac:dyDescent="0.2">
      <c r="A34" s="39">
        <v>31</v>
      </c>
      <c r="B34" s="40" t="s">
        <v>74</v>
      </c>
      <c r="C34" s="41" t="s">
        <v>30</v>
      </c>
      <c r="D34" s="42" t="s">
        <v>34</v>
      </c>
      <c r="E34" s="44">
        <v>0.99</v>
      </c>
      <c r="F34" s="71"/>
      <c r="G34" s="61">
        <f t="shared" si="0"/>
        <v>0</v>
      </c>
      <c r="H34" s="61">
        <f t="shared" si="1"/>
        <v>0</v>
      </c>
      <c r="I34" s="55"/>
      <c r="J34" s="58">
        <f t="shared" si="2"/>
        <v>0</v>
      </c>
      <c r="K34" s="55"/>
      <c r="L34" s="55"/>
      <c r="M34" s="55"/>
      <c r="N34" s="73">
        <f t="shared" si="3"/>
        <v>0</v>
      </c>
      <c r="O34" s="75" t="str">
        <f t="shared" si="4"/>
        <v>OK</v>
      </c>
      <c r="P34" s="128"/>
      <c r="Q34" s="128"/>
      <c r="R34" s="77"/>
      <c r="S34" s="69"/>
      <c r="T34" s="69"/>
      <c r="U34" s="69"/>
      <c r="V34" s="69"/>
      <c r="W34" s="69"/>
      <c r="X34" s="69"/>
      <c r="Y34" s="64"/>
    </row>
    <row r="35" spans="1:25" ht="41.25" customHeight="1" x14ac:dyDescent="0.2">
      <c r="A35" s="40">
        <v>32</v>
      </c>
      <c r="B35" s="40" t="s">
        <v>74</v>
      </c>
      <c r="C35" s="41" t="s">
        <v>22</v>
      </c>
      <c r="D35" s="42" t="s">
        <v>59</v>
      </c>
      <c r="E35" s="44">
        <v>0.99</v>
      </c>
      <c r="F35" s="71"/>
      <c r="G35" s="61">
        <f t="shared" si="0"/>
        <v>0</v>
      </c>
      <c r="H35" s="61">
        <f t="shared" si="1"/>
        <v>0</v>
      </c>
      <c r="I35" s="55"/>
      <c r="J35" s="58">
        <f t="shared" si="2"/>
        <v>0</v>
      </c>
      <c r="K35" s="55"/>
      <c r="L35" s="55"/>
      <c r="M35" s="55"/>
      <c r="N35" s="73">
        <f t="shared" si="3"/>
        <v>0</v>
      </c>
      <c r="O35" s="75" t="str">
        <f t="shared" si="4"/>
        <v>OK</v>
      </c>
      <c r="P35" s="128"/>
      <c r="Q35" s="128"/>
      <c r="R35" s="77"/>
      <c r="S35" s="69"/>
      <c r="T35" s="69"/>
      <c r="U35" s="69"/>
      <c r="V35" s="69"/>
      <c r="W35" s="69"/>
      <c r="X35" s="69"/>
      <c r="Y35" s="64"/>
    </row>
    <row r="36" spans="1:25" ht="41.25" customHeight="1" x14ac:dyDescent="0.2">
      <c r="A36" s="4">
        <v>33</v>
      </c>
      <c r="B36" s="9" t="s">
        <v>73</v>
      </c>
      <c r="C36" s="10" t="s">
        <v>47</v>
      </c>
      <c r="D36" s="11" t="s">
        <v>26</v>
      </c>
      <c r="E36" s="17">
        <v>0.03</v>
      </c>
      <c r="F36" s="71"/>
      <c r="G36" s="61">
        <f t="shared" si="0"/>
        <v>0</v>
      </c>
      <c r="H36" s="61">
        <f t="shared" si="1"/>
        <v>0</v>
      </c>
      <c r="I36" s="55"/>
      <c r="J36" s="58">
        <f t="shared" si="2"/>
        <v>0</v>
      </c>
      <c r="K36" s="55"/>
      <c r="L36" s="55"/>
      <c r="M36" s="55"/>
      <c r="N36" s="73">
        <f t="shared" si="3"/>
        <v>0</v>
      </c>
      <c r="O36" s="75" t="str">
        <f t="shared" si="4"/>
        <v>OK</v>
      </c>
      <c r="P36" s="128"/>
      <c r="Q36" s="128"/>
      <c r="R36" s="77"/>
      <c r="S36" s="69"/>
      <c r="T36" s="69"/>
      <c r="U36" s="69"/>
      <c r="V36" s="69"/>
      <c r="W36" s="69"/>
      <c r="X36" s="69"/>
      <c r="Y36" s="64"/>
    </row>
    <row r="37" spans="1:25" ht="41.25" customHeight="1" x14ac:dyDescent="0.2">
      <c r="A37" s="9">
        <v>34</v>
      </c>
      <c r="B37" s="12" t="s">
        <v>73</v>
      </c>
      <c r="C37" s="5" t="s">
        <v>48</v>
      </c>
      <c r="D37" s="13" t="s">
        <v>27</v>
      </c>
      <c r="E37" s="14">
        <v>0.03</v>
      </c>
      <c r="F37" s="71"/>
      <c r="G37" s="61">
        <f t="shared" si="0"/>
        <v>0</v>
      </c>
      <c r="H37" s="61">
        <f t="shared" si="1"/>
        <v>0</v>
      </c>
      <c r="I37" s="55"/>
      <c r="J37" s="58">
        <f t="shared" si="2"/>
        <v>0</v>
      </c>
      <c r="K37" s="55"/>
      <c r="L37" s="55"/>
      <c r="M37" s="55"/>
      <c r="N37" s="73">
        <f t="shared" si="3"/>
        <v>0</v>
      </c>
      <c r="O37" s="75" t="str">
        <f t="shared" si="4"/>
        <v>OK</v>
      </c>
      <c r="P37" s="128"/>
      <c r="Q37" s="128"/>
      <c r="R37" s="77"/>
      <c r="S37" s="69"/>
      <c r="T37" s="69"/>
      <c r="U37" s="69"/>
      <c r="V37" s="69"/>
      <c r="W37" s="69"/>
      <c r="X37" s="69"/>
      <c r="Y37" s="64"/>
    </row>
    <row r="38" spans="1:25" ht="41.25" customHeight="1" x14ac:dyDescent="0.2">
      <c r="A38" s="4">
        <v>35</v>
      </c>
      <c r="B38" s="12" t="s">
        <v>73</v>
      </c>
      <c r="C38" s="5" t="s">
        <v>49</v>
      </c>
      <c r="D38" s="13" t="s">
        <v>31</v>
      </c>
      <c r="E38" s="14">
        <v>0.03</v>
      </c>
      <c r="F38" s="71"/>
      <c r="G38" s="61">
        <f t="shared" si="0"/>
        <v>0</v>
      </c>
      <c r="H38" s="61">
        <f t="shared" si="1"/>
        <v>0</v>
      </c>
      <c r="I38" s="55"/>
      <c r="J38" s="58">
        <f t="shared" si="2"/>
        <v>0</v>
      </c>
      <c r="K38" s="55"/>
      <c r="L38" s="55"/>
      <c r="M38" s="55"/>
      <c r="N38" s="73">
        <f t="shared" si="3"/>
        <v>0</v>
      </c>
      <c r="O38" s="75" t="str">
        <f t="shared" si="4"/>
        <v>OK</v>
      </c>
      <c r="P38" s="128"/>
      <c r="Q38" s="128"/>
      <c r="R38" s="77"/>
      <c r="S38" s="69"/>
      <c r="T38" s="69"/>
      <c r="U38" s="69"/>
      <c r="V38" s="69"/>
      <c r="W38" s="69"/>
      <c r="X38" s="69"/>
      <c r="Y38" s="64"/>
    </row>
    <row r="39" spans="1:25" ht="41.25" customHeight="1" x14ac:dyDescent="0.2">
      <c r="A39" s="9">
        <v>36</v>
      </c>
      <c r="B39" s="12" t="s">
        <v>73</v>
      </c>
      <c r="C39" s="5" t="s">
        <v>50</v>
      </c>
      <c r="D39" s="13" t="s">
        <v>57</v>
      </c>
      <c r="E39" s="14">
        <v>0.03</v>
      </c>
      <c r="F39" s="71"/>
      <c r="G39" s="61">
        <f t="shared" si="0"/>
        <v>0</v>
      </c>
      <c r="H39" s="61">
        <f t="shared" si="1"/>
        <v>0</v>
      </c>
      <c r="I39" s="55"/>
      <c r="J39" s="58">
        <f t="shared" si="2"/>
        <v>0</v>
      </c>
      <c r="K39" s="55"/>
      <c r="L39" s="55"/>
      <c r="M39" s="55"/>
      <c r="N39" s="73">
        <f t="shared" si="3"/>
        <v>0</v>
      </c>
      <c r="O39" s="75" t="str">
        <f t="shared" si="4"/>
        <v>OK</v>
      </c>
      <c r="P39" s="128"/>
      <c r="Q39" s="128"/>
      <c r="R39" s="77"/>
      <c r="S39" s="69"/>
      <c r="T39" s="69"/>
      <c r="U39" s="69"/>
      <c r="V39" s="69"/>
      <c r="W39" s="69"/>
      <c r="X39" s="69"/>
      <c r="Y39" s="64"/>
    </row>
    <row r="40" spans="1:25" ht="41.25" customHeight="1" x14ac:dyDescent="0.2">
      <c r="A40" s="4">
        <v>37</v>
      </c>
      <c r="B40" s="12" t="s">
        <v>73</v>
      </c>
      <c r="C40" s="5" t="s">
        <v>51</v>
      </c>
      <c r="D40" s="13" t="s">
        <v>32</v>
      </c>
      <c r="E40" s="14">
        <v>0.03</v>
      </c>
      <c r="F40" s="71"/>
      <c r="G40" s="61">
        <f t="shared" si="0"/>
        <v>0</v>
      </c>
      <c r="H40" s="61">
        <f t="shared" si="1"/>
        <v>0</v>
      </c>
      <c r="I40" s="55"/>
      <c r="J40" s="58">
        <f t="shared" si="2"/>
        <v>0</v>
      </c>
      <c r="K40" s="55"/>
      <c r="L40" s="55"/>
      <c r="M40" s="55"/>
      <c r="N40" s="73">
        <f t="shared" si="3"/>
        <v>0</v>
      </c>
      <c r="O40" s="75" t="str">
        <f t="shared" si="4"/>
        <v>OK</v>
      </c>
      <c r="P40" s="128"/>
      <c r="Q40" s="128"/>
      <c r="R40" s="77"/>
      <c r="S40" s="69"/>
      <c r="T40" s="69"/>
      <c r="U40" s="69"/>
      <c r="V40" s="69"/>
      <c r="W40" s="69"/>
      <c r="X40" s="69"/>
      <c r="Y40" s="64"/>
    </row>
    <row r="41" spans="1:25" ht="41.25" customHeight="1" x14ac:dyDescent="0.2">
      <c r="A41" s="9">
        <v>38</v>
      </c>
      <c r="B41" s="12" t="s">
        <v>73</v>
      </c>
      <c r="C41" s="5" t="s">
        <v>52</v>
      </c>
      <c r="D41" s="13" t="s">
        <v>33</v>
      </c>
      <c r="E41" s="14">
        <v>0.03</v>
      </c>
      <c r="F41" s="71"/>
      <c r="G41" s="61">
        <f t="shared" si="0"/>
        <v>0</v>
      </c>
      <c r="H41" s="61">
        <f t="shared" si="1"/>
        <v>0</v>
      </c>
      <c r="I41" s="55"/>
      <c r="J41" s="58">
        <f t="shared" si="2"/>
        <v>0</v>
      </c>
      <c r="K41" s="55"/>
      <c r="L41" s="55"/>
      <c r="M41" s="55"/>
      <c r="N41" s="73">
        <f t="shared" si="3"/>
        <v>0</v>
      </c>
      <c r="O41" s="75" t="str">
        <f t="shared" si="4"/>
        <v>OK</v>
      </c>
      <c r="P41" s="128"/>
      <c r="Q41" s="128"/>
      <c r="R41" s="77"/>
      <c r="S41" s="69"/>
      <c r="T41" s="69"/>
      <c r="U41" s="69"/>
      <c r="V41" s="69"/>
      <c r="W41" s="69"/>
      <c r="X41" s="69"/>
      <c r="Y41" s="64"/>
    </row>
    <row r="42" spans="1:25" ht="41.25" customHeight="1" x14ac:dyDescent="0.2">
      <c r="A42" s="4">
        <v>39</v>
      </c>
      <c r="B42" s="12" t="s">
        <v>73</v>
      </c>
      <c r="C42" s="5" t="s">
        <v>53</v>
      </c>
      <c r="D42" s="13" t="s">
        <v>28</v>
      </c>
      <c r="E42" s="14">
        <v>0.03</v>
      </c>
      <c r="F42" s="71"/>
      <c r="G42" s="61">
        <f t="shared" si="0"/>
        <v>0</v>
      </c>
      <c r="H42" s="61">
        <f t="shared" si="1"/>
        <v>0</v>
      </c>
      <c r="I42" s="55"/>
      <c r="J42" s="58">
        <f t="shared" si="2"/>
        <v>0</v>
      </c>
      <c r="K42" s="55"/>
      <c r="L42" s="55"/>
      <c r="M42" s="55"/>
      <c r="N42" s="73">
        <f t="shared" si="3"/>
        <v>0</v>
      </c>
      <c r="O42" s="75" t="str">
        <f t="shared" si="4"/>
        <v>OK</v>
      </c>
      <c r="P42" s="128"/>
      <c r="Q42" s="128"/>
      <c r="R42" s="77"/>
      <c r="S42" s="69"/>
      <c r="T42" s="69"/>
      <c r="U42" s="69"/>
      <c r="V42" s="69"/>
      <c r="W42" s="69"/>
      <c r="X42" s="69"/>
      <c r="Y42" s="64"/>
    </row>
    <row r="43" spans="1:25" ht="41.25" customHeight="1" x14ac:dyDescent="0.2">
      <c r="A43" s="9">
        <v>40</v>
      </c>
      <c r="B43" s="12" t="s">
        <v>73</v>
      </c>
      <c r="C43" s="5" t="s">
        <v>54</v>
      </c>
      <c r="D43" s="13" t="s">
        <v>29</v>
      </c>
      <c r="E43" s="14">
        <v>0.03</v>
      </c>
      <c r="F43" s="71"/>
      <c r="G43" s="61">
        <f t="shared" si="0"/>
        <v>0</v>
      </c>
      <c r="H43" s="61">
        <f t="shared" si="1"/>
        <v>0</v>
      </c>
      <c r="I43" s="55"/>
      <c r="J43" s="58">
        <f t="shared" si="2"/>
        <v>0</v>
      </c>
      <c r="K43" s="55"/>
      <c r="L43" s="55"/>
      <c r="M43" s="55"/>
      <c r="N43" s="73">
        <f t="shared" si="3"/>
        <v>0</v>
      </c>
      <c r="O43" s="75" t="str">
        <f t="shared" si="4"/>
        <v>OK</v>
      </c>
      <c r="P43" s="128"/>
      <c r="Q43" s="128"/>
      <c r="R43" s="77"/>
      <c r="S43" s="69"/>
      <c r="T43" s="69"/>
      <c r="U43" s="69"/>
      <c r="V43" s="69"/>
      <c r="W43" s="69"/>
      <c r="X43" s="69"/>
      <c r="Y43" s="64"/>
    </row>
    <row r="44" spans="1:25" ht="41.25" customHeight="1" x14ac:dyDescent="0.2">
      <c r="A44" s="4">
        <v>41</v>
      </c>
      <c r="B44" s="12" t="s">
        <v>73</v>
      </c>
      <c r="C44" s="5" t="s">
        <v>55</v>
      </c>
      <c r="D44" s="13" t="s">
        <v>34</v>
      </c>
      <c r="E44" s="14">
        <v>0.03</v>
      </c>
      <c r="F44" s="71"/>
      <c r="G44" s="61">
        <f t="shared" si="0"/>
        <v>0</v>
      </c>
      <c r="H44" s="61">
        <f t="shared" si="1"/>
        <v>0</v>
      </c>
      <c r="I44" s="55"/>
      <c r="J44" s="58">
        <f t="shared" si="2"/>
        <v>0</v>
      </c>
      <c r="K44" s="55"/>
      <c r="L44" s="55"/>
      <c r="M44" s="55"/>
      <c r="N44" s="73">
        <f t="shared" si="3"/>
        <v>0</v>
      </c>
      <c r="O44" s="75" t="str">
        <f t="shared" si="4"/>
        <v>OK</v>
      </c>
      <c r="P44" s="128"/>
      <c r="Q44" s="128"/>
      <c r="R44" s="77"/>
      <c r="S44" s="69"/>
      <c r="T44" s="69"/>
      <c r="U44" s="69"/>
      <c r="V44" s="69"/>
      <c r="W44" s="69"/>
      <c r="X44" s="69"/>
      <c r="Y44" s="64"/>
    </row>
    <row r="45" spans="1:25" ht="41.25" customHeight="1" x14ac:dyDescent="0.2">
      <c r="A45" s="9">
        <v>42</v>
      </c>
      <c r="B45" s="12" t="s">
        <v>73</v>
      </c>
      <c r="C45" s="5" t="s">
        <v>56</v>
      </c>
      <c r="D45" s="13" t="s">
        <v>59</v>
      </c>
      <c r="E45" s="14">
        <v>0.03</v>
      </c>
      <c r="F45" s="71"/>
      <c r="G45" s="61">
        <f t="shared" si="0"/>
        <v>0</v>
      </c>
      <c r="H45" s="61">
        <f t="shared" si="1"/>
        <v>0</v>
      </c>
      <c r="I45" s="55"/>
      <c r="J45" s="58">
        <f t="shared" si="2"/>
        <v>0</v>
      </c>
      <c r="K45" s="55"/>
      <c r="L45" s="55"/>
      <c r="M45" s="55"/>
      <c r="N45" s="73">
        <f t="shared" si="3"/>
        <v>0</v>
      </c>
      <c r="O45" s="75" t="str">
        <f t="shared" si="4"/>
        <v>OK</v>
      </c>
      <c r="P45" s="128"/>
      <c r="Q45" s="128"/>
      <c r="R45" s="77"/>
      <c r="S45" s="69"/>
      <c r="T45" s="69"/>
      <c r="U45" s="69"/>
      <c r="V45" s="69"/>
      <c r="W45" s="69"/>
      <c r="X45" s="69"/>
      <c r="Y45" s="64"/>
    </row>
    <row r="46" spans="1:25" ht="41.25" customHeight="1" x14ac:dyDescent="0.2">
      <c r="A46" s="30">
        <v>43</v>
      </c>
      <c r="B46" s="12" t="s">
        <v>76</v>
      </c>
      <c r="C46" s="5" t="s">
        <v>77</v>
      </c>
      <c r="D46" s="13">
        <v>2024</v>
      </c>
      <c r="E46" s="14">
        <v>0.06</v>
      </c>
      <c r="F46" s="71"/>
      <c r="G46" s="61">
        <f t="shared" si="0"/>
        <v>0</v>
      </c>
      <c r="H46" s="61">
        <f t="shared" si="1"/>
        <v>0</v>
      </c>
      <c r="I46" s="55"/>
      <c r="J46" s="58">
        <f t="shared" si="2"/>
        <v>0</v>
      </c>
      <c r="K46" s="55"/>
      <c r="L46" s="55"/>
      <c r="M46" s="55"/>
      <c r="N46" s="73">
        <f t="shared" si="3"/>
        <v>0</v>
      </c>
      <c r="O46" s="75" t="str">
        <f t="shared" si="4"/>
        <v>OK</v>
      </c>
      <c r="P46" s="128"/>
      <c r="Q46" s="128"/>
      <c r="R46" s="77"/>
      <c r="S46" s="69"/>
      <c r="T46" s="69"/>
      <c r="U46" s="69"/>
      <c r="V46" s="69"/>
      <c r="W46" s="69"/>
      <c r="X46" s="69"/>
      <c r="Y46" s="64"/>
    </row>
    <row r="47" spans="1:25" ht="41.25" customHeight="1" x14ac:dyDescent="0.2">
      <c r="A47" s="30">
        <v>44</v>
      </c>
      <c r="B47" s="12" t="s">
        <v>76</v>
      </c>
      <c r="C47" s="5" t="s">
        <v>78</v>
      </c>
      <c r="D47" s="13">
        <v>2024</v>
      </c>
      <c r="E47" s="14">
        <v>0.06</v>
      </c>
      <c r="F47" s="71"/>
      <c r="G47" s="61">
        <f t="shared" si="0"/>
        <v>0</v>
      </c>
      <c r="H47" s="61">
        <f t="shared" si="1"/>
        <v>0</v>
      </c>
      <c r="I47" s="55"/>
      <c r="J47" s="58">
        <f t="shared" si="2"/>
        <v>0</v>
      </c>
      <c r="K47" s="55"/>
      <c r="L47" s="55"/>
      <c r="M47" s="55"/>
      <c r="N47" s="73">
        <f t="shared" si="3"/>
        <v>0</v>
      </c>
      <c r="O47" s="75" t="str">
        <f t="shared" si="4"/>
        <v>OK</v>
      </c>
      <c r="P47" s="128"/>
      <c r="Q47" s="128"/>
      <c r="R47" s="77"/>
      <c r="S47" s="69"/>
      <c r="T47" s="69"/>
      <c r="U47" s="69"/>
      <c r="V47" s="69"/>
      <c r="W47" s="69"/>
      <c r="X47" s="69"/>
      <c r="Y47" s="64"/>
    </row>
    <row r="48" spans="1:25" ht="41.25" customHeight="1" x14ac:dyDescent="0.2">
      <c r="A48" s="4">
        <v>45</v>
      </c>
      <c r="B48" s="12" t="s">
        <v>76</v>
      </c>
      <c r="C48" s="5" t="s">
        <v>79</v>
      </c>
      <c r="D48" s="13">
        <v>2024</v>
      </c>
      <c r="E48" s="14">
        <v>0.06</v>
      </c>
      <c r="F48" s="71"/>
      <c r="G48" s="62">
        <f t="shared" si="0"/>
        <v>0</v>
      </c>
      <c r="H48" s="62">
        <f t="shared" si="1"/>
        <v>0</v>
      </c>
      <c r="I48" s="56"/>
      <c r="J48" s="59">
        <f t="shared" si="2"/>
        <v>0</v>
      </c>
      <c r="K48" s="56"/>
      <c r="L48" s="56"/>
      <c r="M48" s="56"/>
      <c r="N48" s="73">
        <f t="shared" si="3"/>
        <v>0</v>
      </c>
      <c r="O48" s="75" t="str">
        <f t="shared" si="4"/>
        <v>OK</v>
      </c>
      <c r="P48" s="128"/>
      <c r="Q48" s="128"/>
      <c r="R48" s="78"/>
      <c r="S48" s="69"/>
      <c r="T48" s="69"/>
      <c r="U48" s="69"/>
      <c r="V48" s="69"/>
      <c r="W48" s="69"/>
      <c r="X48" s="69"/>
      <c r="Y48" s="64"/>
    </row>
    <row r="49" spans="1:17" ht="41.25" customHeight="1" x14ac:dyDescent="0.2">
      <c r="P49" s="124"/>
      <c r="Q49" s="124"/>
    </row>
    <row r="50" spans="1:17" ht="41.25" customHeight="1" x14ac:dyDescent="0.2">
      <c r="A50" s="93" t="s">
        <v>67</v>
      </c>
      <c r="B50" s="94"/>
      <c r="C50" s="94"/>
      <c r="D50" s="94"/>
      <c r="E50" s="95"/>
      <c r="P50" s="124"/>
      <c r="Q50" s="124"/>
    </row>
    <row r="51" spans="1:17" ht="41.25" customHeight="1" x14ac:dyDescent="0.2">
      <c r="A51" s="53" t="s">
        <v>66</v>
      </c>
      <c r="B51" s="53"/>
      <c r="C51" s="53"/>
      <c r="D51" s="53"/>
      <c r="E51" s="53"/>
      <c r="P51" s="124"/>
      <c r="Q51" s="124"/>
    </row>
    <row r="52" spans="1:17" ht="41.25" customHeight="1" x14ac:dyDescent="0.2">
      <c r="P52" s="124"/>
      <c r="Q52" s="124"/>
    </row>
  </sheetData>
  <mergeCells count="37">
    <mergeCell ref="R1:R2"/>
    <mergeCell ref="A1:B1"/>
    <mergeCell ref="C1:E1"/>
    <mergeCell ref="F1:O1"/>
    <mergeCell ref="P1:P2"/>
    <mergeCell ref="Q1:Q2"/>
    <mergeCell ref="Y1:Y2"/>
    <mergeCell ref="A2:E2"/>
    <mergeCell ref="F2:O2"/>
    <mergeCell ref="F4:F48"/>
    <mergeCell ref="G4:G48"/>
    <mergeCell ref="H4:H48"/>
    <mergeCell ref="I4:I48"/>
    <mergeCell ref="J4:J48"/>
    <mergeCell ref="K4:K48"/>
    <mergeCell ref="L4:L48"/>
    <mergeCell ref="S1:S2"/>
    <mergeCell ref="T1:T2"/>
    <mergeCell ref="U1:U2"/>
    <mergeCell ref="V1:V2"/>
    <mergeCell ref="W1:W2"/>
    <mergeCell ref="X1:X2"/>
    <mergeCell ref="Y4:Y48"/>
    <mergeCell ref="A50:E50"/>
    <mergeCell ref="A51:E51"/>
    <mergeCell ref="S4:S48"/>
    <mergeCell ref="T4:T48"/>
    <mergeCell ref="U4:U48"/>
    <mergeCell ref="V4:V48"/>
    <mergeCell ref="W4:W48"/>
    <mergeCell ref="X4:X48"/>
    <mergeCell ref="M4:M48"/>
    <mergeCell ref="N4:N48"/>
    <mergeCell ref="O4:O48"/>
    <mergeCell ref="P4:P48"/>
    <mergeCell ref="Q4:Q48"/>
    <mergeCell ref="R4:R48"/>
  </mergeCells>
  <conditionalFormatting sqref="N4:N48">
    <cfRule type="cellIs" dxfId="24" priority="1" operator="lessThan">
      <formula>0</formula>
    </cfRule>
  </conditionalFormatting>
  <conditionalFormatting sqref="R4:Y4">
    <cfRule type="cellIs" dxfId="23" priority="2" stopIfTrue="1" operator="greaterThan">
      <formula>0</formula>
    </cfRule>
    <cfRule type="cellIs" dxfId="22" priority="3" stopIfTrue="1" operator="greaterThan">
      <formula>0</formula>
    </cfRule>
    <cfRule type="cellIs" dxfId="21" priority="4" stopIfTrue="1" operator="greaterThan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FF184E-D249-46E5-90B5-86008D81B631}">
  <dimension ref="A1:Y51"/>
  <sheetViews>
    <sheetView zoomScaleNormal="100" workbookViewId="0">
      <selection activeCell="P4" sqref="P4:P48"/>
    </sheetView>
  </sheetViews>
  <sheetFormatPr defaultColWidth="9.7109375" defaultRowHeight="41.25" customHeight="1" x14ac:dyDescent="0.2"/>
  <cols>
    <col min="1" max="1" width="5.7109375" style="22" customWidth="1"/>
    <col min="2" max="2" width="17.28515625" style="23" customWidth="1"/>
    <col min="3" max="3" width="18.28515625" style="24" customWidth="1"/>
    <col min="4" max="4" width="26" style="25" customWidth="1"/>
    <col min="5" max="5" width="9.85546875" style="25" customWidth="1"/>
    <col min="6" max="6" width="15" style="26" bestFit="1" customWidth="1"/>
    <col min="7" max="13" width="15" style="26" customWidth="1"/>
    <col min="14" max="14" width="15" style="27" bestFit="1" customWidth="1"/>
    <col min="15" max="15" width="12.5703125" style="28" customWidth="1"/>
    <col min="16" max="17" width="15" style="29" customWidth="1"/>
    <col min="18" max="18" width="16.140625" style="29" customWidth="1"/>
    <col min="19" max="19" width="16.42578125" style="29" customWidth="1"/>
    <col min="20" max="25" width="15" style="29" customWidth="1"/>
    <col min="26" max="16384" width="9.7109375" style="18"/>
  </cols>
  <sheetData>
    <row r="1" spans="1:25" ht="41.25" customHeight="1" x14ac:dyDescent="0.2">
      <c r="A1" s="84" t="s">
        <v>69</v>
      </c>
      <c r="B1" s="85"/>
      <c r="C1" s="86" t="s">
        <v>62</v>
      </c>
      <c r="D1" s="87"/>
      <c r="E1" s="87"/>
      <c r="F1" s="88" t="s">
        <v>80</v>
      </c>
      <c r="G1" s="89"/>
      <c r="H1" s="89"/>
      <c r="I1" s="89"/>
      <c r="J1" s="89"/>
      <c r="K1" s="89"/>
      <c r="L1" s="89"/>
      <c r="M1" s="89"/>
      <c r="N1" s="89"/>
      <c r="O1" s="90"/>
      <c r="P1" s="125" t="s">
        <v>129</v>
      </c>
      <c r="Q1" s="79" t="s">
        <v>63</v>
      </c>
      <c r="R1" s="79" t="s">
        <v>63</v>
      </c>
      <c r="S1" s="79" t="s">
        <v>63</v>
      </c>
      <c r="T1" s="79" t="s">
        <v>63</v>
      </c>
      <c r="U1" s="79" t="s">
        <v>63</v>
      </c>
      <c r="V1" s="79" t="s">
        <v>63</v>
      </c>
      <c r="W1" s="79" t="s">
        <v>58</v>
      </c>
      <c r="X1" s="79" t="s">
        <v>58</v>
      </c>
      <c r="Y1" s="79" t="s">
        <v>58</v>
      </c>
    </row>
    <row r="2" spans="1:25" ht="27.75" customHeight="1" x14ac:dyDescent="0.2">
      <c r="A2" s="81" t="s">
        <v>93</v>
      </c>
      <c r="B2" s="82"/>
      <c r="C2" s="82"/>
      <c r="D2" s="82"/>
      <c r="E2" s="83"/>
      <c r="F2" s="65" t="s">
        <v>89</v>
      </c>
      <c r="G2" s="66"/>
      <c r="H2" s="66"/>
      <c r="I2" s="66"/>
      <c r="J2" s="66"/>
      <c r="K2" s="66"/>
      <c r="L2" s="66"/>
      <c r="M2" s="66"/>
      <c r="N2" s="66"/>
      <c r="O2" s="67"/>
      <c r="P2" s="126"/>
      <c r="Q2" s="80"/>
      <c r="R2" s="80"/>
      <c r="S2" s="80"/>
      <c r="T2" s="80"/>
      <c r="U2" s="80"/>
      <c r="V2" s="80"/>
      <c r="W2" s="80"/>
      <c r="X2" s="80"/>
      <c r="Y2" s="80"/>
    </row>
    <row r="3" spans="1:25" s="21" customFormat="1" ht="41.25" customHeight="1" thickBot="1" x14ac:dyDescent="0.25">
      <c r="A3" s="19" t="s">
        <v>24</v>
      </c>
      <c r="B3" s="19" t="s">
        <v>64</v>
      </c>
      <c r="C3" s="19" t="s">
        <v>65</v>
      </c>
      <c r="D3" s="19" t="s">
        <v>25</v>
      </c>
      <c r="E3" s="19" t="s">
        <v>70</v>
      </c>
      <c r="F3" s="32" t="s">
        <v>68</v>
      </c>
      <c r="G3" s="32" t="s">
        <v>81</v>
      </c>
      <c r="H3" s="32" t="s">
        <v>82</v>
      </c>
      <c r="I3" s="32" t="s">
        <v>83</v>
      </c>
      <c r="J3" s="32" t="s">
        <v>84</v>
      </c>
      <c r="K3" s="32" t="s">
        <v>85</v>
      </c>
      <c r="L3" s="32" t="s">
        <v>86</v>
      </c>
      <c r="M3" s="32" t="s">
        <v>87</v>
      </c>
      <c r="N3" s="33" t="s">
        <v>0</v>
      </c>
      <c r="O3" s="34" t="s">
        <v>1</v>
      </c>
      <c r="P3" s="123" t="s">
        <v>128</v>
      </c>
      <c r="Q3" s="20" t="s">
        <v>23</v>
      </c>
      <c r="R3" s="20" t="s">
        <v>23</v>
      </c>
      <c r="S3" s="20" t="s">
        <v>23</v>
      </c>
      <c r="T3" s="20" t="s">
        <v>23</v>
      </c>
      <c r="U3" s="20" t="s">
        <v>23</v>
      </c>
      <c r="V3" s="20" t="s">
        <v>23</v>
      </c>
      <c r="W3" s="20" t="s">
        <v>23</v>
      </c>
      <c r="X3" s="20" t="s">
        <v>23</v>
      </c>
      <c r="Y3" s="20" t="s">
        <v>23</v>
      </c>
    </row>
    <row r="4" spans="1:25" ht="41.25" customHeight="1" x14ac:dyDescent="0.2">
      <c r="A4" s="6">
        <v>1</v>
      </c>
      <c r="B4" s="7" t="s">
        <v>71</v>
      </c>
      <c r="C4" s="7" t="s">
        <v>3</v>
      </c>
      <c r="D4" s="7" t="s">
        <v>26</v>
      </c>
      <c r="E4" s="15">
        <v>0.45</v>
      </c>
      <c r="F4" s="70">
        <v>94000</v>
      </c>
      <c r="G4" s="60">
        <f t="shared" ref="G4:G48" si="0">IF(SUM(P4:AG4)&gt;F4+I4,F4+I4,SUM(P4:AG4))</f>
        <v>8653.99</v>
      </c>
      <c r="H4" s="60">
        <f t="shared" ref="H4:H48" si="1">(SUM(P4:AG4))</f>
        <v>8653.99</v>
      </c>
      <c r="I4" s="54"/>
      <c r="J4" s="57">
        <f t="shared" ref="J4:J48" si="2">ROUND(IF(F4*0.25-0.5&lt;0,0,F4*0.25-0.5),0)-M4-K4</f>
        <v>23500</v>
      </c>
      <c r="K4" s="54"/>
      <c r="L4" s="54"/>
      <c r="M4" s="54"/>
      <c r="N4" s="72">
        <f t="shared" ref="N4:N48" si="3">F4-SUM(P4:AC4)+I4</f>
        <v>85346.01</v>
      </c>
      <c r="O4" s="74" t="str">
        <f t="shared" ref="O4:O48" si="4">IF(N4&lt;0,"ATENÇÃO","OK")</f>
        <v>OK</v>
      </c>
      <c r="P4" s="127">
        <v>8653.99</v>
      </c>
      <c r="Q4" s="68"/>
      <c r="R4" s="76"/>
      <c r="S4" s="68"/>
      <c r="T4" s="68"/>
      <c r="U4" s="68"/>
      <c r="V4" s="68"/>
      <c r="W4" s="68"/>
      <c r="X4" s="68"/>
      <c r="Y4" s="63"/>
    </row>
    <row r="5" spans="1:25" ht="41.25" customHeight="1" x14ac:dyDescent="0.2">
      <c r="A5" s="8">
        <v>2</v>
      </c>
      <c r="B5" s="10" t="s">
        <v>71</v>
      </c>
      <c r="C5" s="10" t="s">
        <v>4</v>
      </c>
      <c r="D5" s="10" t="s">
        <v>27</v>
      </c>
      <c r="E5" s="17">
        <v>0.45</v>
      </c>
      <c r="F5" s="71"/>
      <c r="G5" s="61">
        <f t="shared" si="0"/>
        <v>0</v>
      </c>
      <c r="H5" s="61">
        <f t="shared" si="1"/>
        <v>0</v>
      </c>
      <c r="I5" s="55"/>
      <c r="J5" s="58">
        <f t="shared" si="2"/>
        <v>0</v>
      </c>
      <c r="K5" s="55"/>
      <c r="L5" s="55"/>
      <c r="M5" s="55"/>
      <c r="N5" s="73">
        <f t="shared" si="3"/>
        <v>0</v>
      </c>
      <c r="O5" s="75" t="str">
        <f t="shared" si="4"/>
        <v>OK</v>
      </c>
      <c r="P5" s="128"/>
      <c r="Q5" s="69"/>
      <c r="R5" s="77"/>
      <c r="S5" s="69"/>
      <c r="T5" s="69"/>
      <c r="U5" s="69"/>
      <c r="V5" s="69"/>
      <c r="W5" s="69"/>
      <c r="X5" s="69"/>
      <c r="Y5" s="64"/>
    </row>
    <row r="6" spans="1:25" ht="41.25" customHeight="1" x14ac:dyDescent="0.2">
      <c r="A6" s="8">
        <v>3</v>
      </c>
      <c r="B6" s="10" t="s">
        <v>71</v>
      </c>
      <c r="C6" s="10" t="s">
        <v>5</v>
      </c>
      <c r="D6" s="10" t="s">
        <v>31</v>
      </c>
      <c r="E6" s="17">
        <v>0.45</v>
      </c>
      <c r="F6" s="71"/>
      <c r="G6" s="61">
        <f t="shared" si="0"/>
        <v>0</v>
      </c>
      <c r="H6" s="61">
        <f t="shared" si="1"/>
        <v>0</v>
      </c>
      <c r="I6" s="55"/>
      <c r="J6" s="58">
        <f t="shared" si="2"/>
        <v>0</v>
      </c>
      <c r="K6" s="55"/>
      <c r="L6" s="55"/>
      <c r="M6" s="55"/>
      <c r="N6" s="73">
        <f t="shared" si="3"/>
        <v>0</v>
      </c>
      <c r="O6" s="75" t="str">
        <f t="shared" si="4"/>
        <v>OK</v>
      </c>
      <c r="P6" s="128"/>
      <c r="Q6" s="69"/>
      <c r="R6" s="77"/>
      <c r="S6" s="69"/>
      <c r="T6" s="69"/>
      <c r="U6" s="69"/>
      <c r="V6" s="69"/>
      <c r="W6" s="69"/>
      <c r="X6" s="69"/>
      <c r="Y6" s="64"/>
    </row>
    <row r="7" spans="1:25" ht="41.25" customHeight="1" x14ac:dyDescent="0.2">
      <c r="A7" s="8">
        <v>4</v>
      </c>
      <c r="B7" s="10" t="s">
        <v>72</v>
      </c>
      <c r="C7" s="10" t="s">
        <v>6</v>
      </c>
      <c r="D7" s="10" t="s">
        <v>57</v>
      </c>
      <c r="E7" s="17">
        <v>0.3</v>
      </c>
      <c r="F7" s="71"/>
      <c r="G7" s="61">
        <f t="shared" si="0"/>
        <v>0</v>
      </c>
      <c r="H7" s="61">
        <f t="shared" si="1"/>
        <v>0</v>
      </c>
      <c r="I7" s="55"/>
      <c r="J7" s="58">
        <f t="shared" si="2"/>
        <v>0</v>
      </c>
      <c r="K7" s="55"/>
      <c r="L7" s="55"/>
      <c r="M7" s="55"/>
      <c r="N7" s="73">
        <f t="shared" si="3"/>
        <v>0</v>
      </c>
      <c r="O7" s="75" t="str">
        <f t="shared" si="4"/>
        <v>OK</v>
      </c>
      <c r="P7" s="128"/>
      <c r="Q7" s="69"/>
      <c r="R7" s="77"/>
      <c r="S7" s="69"/>
      <c r="T7" s="69"/>
      <c r="U7" s="69"/>
      <c r="V7" s="69"/>
      <c r="W7" s="69"/>
      <c r="X7" s="69"/>
      <c r="Y7" s="64"/>
    </row>
    <row r="8" spans="1:25" ht="41.25" customHeight="1" x14ac:dyDescent="0.2">
      <c r="A8" s="8">
        <v>5</v>
      </c>
      <c r="B8" s="5" t="s">
        <v>71</v>
      </c>
      <c r="C8" s="5" t="s">
        <v>7</v>
      </c>
      <c r="D8" s="5" t="s">
        <v>32</v>
      </c>
      <c r="E8" s="17">
        <v>0.45</v>
      </c>
      <c r="F8" s="71"/>
      <c r="G8" s="61">
        <f t="shared" si="0"/>
        <v>0</v>
      </c>
      <c r="H8" s="61">
        <f t="shared" si="1"/>
        <v>0</v>
      </c>
      <c r="I8" s="55"/>
      <c r="J8" s="58">
        <f t="shared" si="2"/>
        <v>0</v>
      </c>
      <c r="K8" s="55"/>
      <c r="L8" s="55"/>
      <c r="M8" s="55"/>
      <c r="N8" s="73">
        <f t="shared" si="3"/>
        <v>0</v>
      </c>
      <c r="O8" s="75" t="str">
        <f t="shared" si="4"/>
        <v>OK</v>
      </c>
      <c r="P8" s="128"/>
      <c r="Q8" s="69"/>
      <c r="R8" s="77"/>
      <c r="S8" s="69"/>
      <c r="T8" s="69"/>
      <c r="U8" s="69"/>
      <c r="V8" s="69"/>
      <c r="W8" s="69"/>
      <c r="X8" s="69"/>
      <c r="Y8" s="64"/>
    </row>
    <row r="9" spans="1:25" ht="41.25" customHeight="1" x14ac:dyDescent="0.2">
      <c r="A9" s="8">
        <v>6</v>
      </c>
      <c r="B9" s="5" t="s">
        <v>71</v>
      </c>
      <c r="C9" s="5" t="s">
        <v>8</v>
      </c>
      <c r="D9" s="5" t="s">
        <v>33</v>
      </c>
      <c r="E9" s="17">
        <v>0.45</v>
      </c>
      <c r="F9" s="71"/>
      <c r="G9" s="61">
        <f t="shared" si="0"/>
        <v>0</v>
      </c>
      <c r="H9" s="61">
        <f t="shared" si="1"/>
        <v>0</v>
      </c>
      <c r="I9" s="55"/>
      <c r="J9" s="58">
        <f t="shared" si="2"/>
        <v>0</v>
      </c>
      <c r="K9" s="55"/>
      <c r="L9" s="55"/>
      <c r="M9" s="55"/>
      <c r="N9" s="73">
        <f t="shared" si="3"/>
        <v>0</v>
      </c>
      <c r="O9" s="75" t="str">
        <f t="shared" si="4"/>
        <v>OK</v>
      </c>
      <c r="P9" s="128"/>
      <c r="Q9" s="69"/>
      <c r="R9" s="77"/>
      <c r="S9" s="69"/>
      <c r="T9" s="69"/>
      <c r="U9" s="69"/>
      <c r="V9" s="69"/>
      <c r="W9" s="69"/>
      <c r="X9" s="69"/>
      <c r="Y9" s="64"/>
    </row>
    <row r="10" spans="1:25" ht="41.25" customHeight="1" x14ac:dyDescent="0.2">
      <c r="A10" s="8">
        <v>7</v>
      </c>
      <c r="B10" s="5" t="s">
        <v>71</v>
      </c>
      <c r="C10" s="5" t="s">
        <v>9</v>
      </c>
      <c r="D10" s="5" t="s">
        <v>28</v>
      </c>
      <c r="E10" s="17">
        <v>0.45</v>
      </c>
      <c r="F10" s="71"/>
      <c r="G10" s="61">
        <f t="shared" si="0"/>
        <v>0</v>
      </c>
      <c r="H10" s="61">
        <f t="shared" si="1"/>
        <v>0</v>
      </c>
      <c r="I10" s="55"/>
      <c r="J10" s="58">
        <f t="shared" si="2"/>
        <v>0</v>
      </c>
      <c r="K10" s="55"/>
      <c r="L10" s="55"/>
      <c r="M10" s="55"/>
      <c r="N10" s="73">
        <f t="shared" si="3"/>
        <v>0</v>
      </c>
      <c r="O10" s="75" t="str">
        <f t="shared" si="4"/>
        <v>OK</v>
      </c>
      <c r="P10" s="128"/>
      <c r="Q10" s="69"/>
      <c r="R10" s="77"/>
      <c r="S10" s="69"/>
      <c r="T10" s="69"/>
      <c r="U10" s="69"/>
      <c r="V10" s="69"/>
      <c r="W10" s="69"/>
      <c r="X10" s="69"/>
      <c r="Y10" s="64"/>
    </row>
    <row r="11" spans="1:25" ht="41.25" customHeight="1" x14ac:dyDescent="0.2">
      <c r="A11" s="8">
        <v>8</v>
      </c>
      <c r="B11" s="5" t="s">
        <v>71</v>
      </c>
      <c r="C11" s="5" t="s">
        <v>10</v>
      </c>
      <c r="D11" s="5" t="s">
        <v>29</v>
      </c>
      <c r="E11" s="17">
        <v>0.45</v>
      </c>
      <c r="F11" s="71"/>
      <c r="G11" s="61">
        <f t="shared" si="0"/>
        <v>0</v>
      </c>
      <c r="H11" s="61">
        <f t="shared" si="1"/>
        <v>0</v>
      </c>
      <c r="I11" s="55"/>
      <c r="J11" s="58">
        <f t="shared" si="2"/>
        <v>0</v>
      </c>
      <c r="K11" s="55"/>
      <c r="L11" s="55"/>
      <c r="M11" s="55"/>
      <c r="N11" s="73">
        <f t="shared" si="3"/>
        <v>0</v>
      </c>
      <c r="O11" s="75" t="str">
        <f t="shared" si="4"/>
        <v>OK</v>
      </c>
      <c r="P11" s="128"/>
      <c r="Q11" s="69"/>
      <c r="R11" s="77"/>
      <c r="S11" s="69"/>
      <c r="T11" s="69"/>
      <c r="U11" s="69"/>
      <c r="V11" s="69"/>
      <c r="W11" s="69"/>
      <c r="X11" s="69"/>
      <c r="Y11" s="64"/>
    </row>
    <row r="12" spans="1:25" ht="41.25" customHeight="1" x14ac:dyDescent="0.2">
      <c r="A12" s="8">
        <v>9</v>
      </c>
      <c r="B12" s="5" t="s">
        <v>71</v>
      </c>
      <c r="C12" s="5" t="s">
        <v>11</v>
      </c>
      <c r="D12" s="5" t="s">
        <v>34</v>
      </c>
      <c r="E12" s="17">
        <v>0.45</v>
      </c>
      <c r="F12" s="71"/>
      <c r="G12" s="61">
        <f t="shared" si="0"/>
        <v>0</v>
      </c>
      <c r="H12" s="61">
        <f t="shared" si="1"/>
        <v>0</v>
      </c>
      <c r="I12" s="55"/>
      <c r="J12" s="58">
        <f t="shared" si="2"/>
        <v>0</v>
      </c>
      <c r="K12" s="55"/>
      <c r="L12" s="55"/>
      <c r="M12" s="55"/>
      <c r="N12" s="73">
        <f t="shared" si="3"/>
        <v>0</v>
      </c>
      <c r="O12" s="75" t="str">
        <f t="shared" si="4"/>
        <v>OK</v>
      </c>
      <c r="P12" s="128"/>
      <c r="Q12" s="69"/>
      <c r="R12" s="77"/>
      <c r="S12" s="69"/>
      <c r="T12" s="69"/>
      <c r="U12" s="69"/>
      <c r="V12" s="69"/>
      <c r="W12" s="69"/>
      <c r="X12" s="69"/>
      <c r="Y12" s="64"/>
    </row>
    <row r="13" spans="1:25" ht="41.25" customHeight="1" x14ac:dyDescent="0.2">
      <c r="A13" s="8">
        <v>10</v>
      </c>
      <c r="B13" s="10" t="s">
        <v>71</v>
      </c>
      <c r="C13" s="10" t="s">
        <v>12</v>
      </c>
      <c r="D13" s="10" t="s">
        <v>59</v>
      </c>
      <c r="E13" s="17">
        <v>0.45</v>
      </c>
      <c r="F13" s="71"/>
      <c r="G13" s="61">
        <f t="shared" si="0"/>
        <v>0</v>
      </c>
      <c r="H13" s="61">
        <f t="shared" si="1"/>
        <v>0</v>
      </c>
      <c r="I13" s="55"/>
      <c r="J13" s="58">
        <f t="shared" si="2"/>
        <v>0</v>
      </c>
      <c r="K13" s="55"/>
      <c r="L13" s="55"/>
      <c r="M13" s="55"/>
      <c r="N13" s="73">
        <f t="shared" si="3"/>
        <v>0</v>
      </c>
      <c r="O13" s="75" t="str">
        <f t="shared" si="4"/>
        <v>OK</v>
      </c>
      <c r="P13" s="128"/>
      <c r="Q13" s="69"/>
      <c r="R13" s="77"/>
      <c r="S13" s="69"/>
      <c r="T13" s="69"/>
      <c r="U13" s="69"/>
      <c r="V13" s="69"/>
      <c r="W13" s="69"/>
      <c r="X13" s="69"/>
      <c r="Y13" s="64"/>
    </row>
    <row r="14" spans="1:25" ht="41.25" customHeight="1" x14ac:dyDescent="0.2">
      <c r="A14" s="4">
        <v>11</v>
      </c>
      <c r="B14" s="1" t="s">
        <v>73</v>
      </c>
      <c r="C14" s="2" t="s">
        <v>13</v>
      </c>
      <c r="D14" s="3" t="s">
        <v>35</v>
      </c>
      <c r="E14" s="16">
        <v>0.05</v>
      </c>
      <c r="F14" s="71"/>
      <c r="G14" s="61">
        <f t="shared" si="0"/>
        <v>0</v>
      </c>
      <c r="H14" s="61">
        <f t="shared" si="1"/>
        <v>0</v>
      </c>
      <c r="I14" s="55"/>
      <c r="J14" s="58">
        <f t="shared" si="2"/>
        <v>0</v>
      </c>
      <c r="K14" s="55"/>
      <c r="L14" s="55"/>
      <c r="M14" s="55"/>
      <c r="N14" s="73">
        <f t="shared" si="3"/>
        <v>0</v>
      </c>
      <c r="O14" s="75" t="str">
        <f t="shared" si="4"/>
        <v>OK</v>
      </c>
      <c r="P14" s="128"/>
      <c r="Q14" s="69"/>
      <c r="R14" s="77"/>
      <c r="S14" s="69"/>
      <c r="T14" s="69"/>
      <c r="U14" s="69"/>
      <c r="V14" s="69"/>
      <c r="W14" s="69"/>
      <c r="X14" s="69"/>
      <c r="Y14" s="64"/>
    </row>
    <row r="15" spans="1:25" ht="41.25" customHeight="1" x14ac:dyDescent="0.2">
      <c r="A15" s="9">
        <v>12</v>
      </c>
      <c r="B15" s="9" t="s">
        <v>73</v>
      </c>
      <c r="C15" s="10" t="s">
        <v>36</v>
      </c>
      <c r="D15" s="11"/>
      <c r="E15" s="14">
        <v>0.05</v>
      </c>
      <c r="F15" s="71"/>
      <c r="G15" s="61">
        <f t="shared" si="0"/>
        <v>0</v>
      </c>
      <c r="H15" s="61">
        <f t="shared" si="1"/>
        <v>0</v>
      </c>
      <c r="I15" s="55"/>
      <c r="J15" s="58">
        <f t="shared" si="2"/>
        <v>0</v>
      </c>
      <c r="K15" s="55"/>
      <c r="L15" s="55"/>
      <c r="M15" s="55"/>
      <c r="N15" s="73">
        <f t="shared" si="3"/>
        <v>0</v>
      </c>
      <c r="O15" s="75" t="str">
        <f t="shared" si="4"/>
        <v>OK</v>
      </c>
      <c r="P15" s="128"/>
      <c r="Q15" s="69"/>
      <c r="R15" s="77"/>
      <c r="S15" s="69"/>
      <c r="T15" s="69"/>
      <c r="U15" s="69"/>
      <c r="V15" s="69"/>
      <c r="W15" s="69"/>
      <c r="X15" s="69"/>
      <c r="Y15" s="64"/>
    </row>
    <row r="16" spans="1:25" ht="41.25" customHeight="1" x14ac:dyDescent="0.2">
      <c r="A16" s="4">
        <v>13</v>
      </c>
      <c r="B16" s="5" t="s">
        <v>73</v>
      </c>
      <c r="C16" s="5" t="s">
        <v>37</v>
      </c>
      <c r="D16" s="5" t="s">
        <v>26</v>
      </c>
      <c r="E16" s="14">
        <v>0.03</v>
      </c>
      <c r="F16" s="71"/>
      <c r="G16" s="61">
        <f t="shared" si="0"/>
        <v>0</v>
      </c>
      <c r="H16" s="61">
        <f t="shared" si="1"/>
        <v>0</v>
      </c>
      <c r="I16" s="55"/>
      <c r="J16" s="58">
        <f t="shared" si="2"/>
        <v>0</v>
      </c>
      <c r="K16" s="55"/>
      <c r="L16" s="55"/>
      <c r="M16" s="55"/>
      <c r="N16" s="73">
        <f t="shared" si="3"/>
        <v>0</v>
      </c>
      <c r="O16" s="75" t="str">
        <f t="shared" si="4"/>
        <v>OK</v>
      </c>
      <c r="P16" s="128"/>
      <c r="Q16" s="69"/>
      <c r="R16" s="77"/>
      <c r="S16" s="69"/>
      <c r="T16" s="69"/>
      <c r="U16" s="69"/>
      <c r="V16" s="69"/>
      <c r="W16" s="69"/>
      <c r="X16" s="69"/>
      <c r="Y16" s="64"/>
    </row>
    <row r="17" spans="1:25" ht="41.25" customHeight="1" x14ac:dyDescent="0.2">
      <c r="A17" s="9">
        <v>14</v>
      </c>
      <c r="B17" s="5" t="s">
        <v>73</v>
      </c>
      <c r="C17" s="5" t="s">
        <v>38</v>
      </c>
      <c r="D17" s="5" t="s">
        <v>27</v>
      </c>
      <c r="E17" s="14">
        <v>0.03</v>
      </c>
      <c r="F17" s="71"/>
      <c r="G17" s="61">
        <f t="shared" si="0"/>
        <v>0</v>
      </c>
      <c r="H17" s="61">
        <f t="shared" si="1"/>
        <v>0</v>
      </c>
      <c r="I17" s="55"/>
      <c r="J17" s="58">
        <f t="shared" si="2"/>
        <v>0</v>
      </c>
      <c r="K17" s="55"/>
      <c r="L17" s="55"/>
      <c r="M17" s="55"/>
      <c r="N17" s="73">
        <f t="shared" si="3"/>
        <v>0</v>
      </c>
      <c r="O17" s="75" t="str">
        <f t="shared" si="4"/>
        <v>OK</v>
      </c>
      <c r="P17" s="128"/>
      <c r="Q17" s="69"/>
      <c r="R17" s="77"/>
      <c r="S17" s="69"/>
      <c r="T17" s="69"/>
      <c r="U17" s="69"/>
      <c r="V17" s="69"/>
      <c r="W17" s="69"/>
      <c r="X17" s="69"/>
      <c r="Y17" s="64"/>
    </row>
    <row r="18" spans="1:25" ht="41.25" customHeight="1" x14ac:dyDescent="0.2">
      <c r="A18" s="4">
        <v>15</v>
      </c>
      <c r="B18" s="5" t="s">
        <v>73</v>
      </c>
      <c r="C18" s="5" t="s">
        <v>39</v>
      </c>
      <c r="D18" s="5" t="s">
        <v>31</v>
      </c>
      <c r="E18" s="14">
        <v>0.03</v>
      </c>
      <c r="F18" s="71"/>
      <c r="G18" s="61">
        <f t="shared" si="0"/>
        <v>0</v>
      </c>
      <c r="H18" s="61">
        <f t="shared" si="1"/>
        <v>0</v>
      </c>
      <c r="I18" s="55"/>
      <c r="J18" s="58">
        <f t="shared" si="2"/>
        <v>0</v>
      </c>
      <c r="K18" s="55"/>
      <c r="L18" s="55"/>
      <c r="M18" s="55"/>
      <c r="N18" s="73">
        <f t="shared" si="3"/>
        <v>0</v>
      </c>
      <c r="O18" s="75" t="str">
        <f t="shared" si="4"/>
        <v>OK</v>
      </c>
      <c r="P18" s="128"/>
      <c r="Q18" s="69"/>
      <c r="R18" s="77"/>
      <c r="S18" s="69"/>
      <c r="T18" s="69"/>
      <c r="U18" s="69"/>
      <c r="V18" s="69"/>
      <c r="W18" s="69"/>
      <c r="X18" s="69"/>
      <c r="Y18" s="64"/>
    </row>
    <row r="19" spans="1:25" ht="41.25" customHeight="1" x14ac:dyDescent="0.2">
      <c r="A19" s="9">
        <v>16</v>
      </c>
      <c r="B19" s="9" t="s">
        <v>73</v>
      </c>
      <c r="C19" s="10" t="s">
        <v>40</v>
      </c>
      <c r="D19" s="11" t="s">
        <v>57</v>
      </c>
      <c r="E19" s="14">
        <v>0.03</v>
      </c>
      <c r="F19" s="71"/>
      <c r="G19" s="61">
        <f t="shared" si="0"/>
        <v>0</v>
      </c>
      <c r="H19" s="61">
        <f t="shared" si="1"/>
        <v>0</v>
      </c>
      <c r="I19" s="55"/>
      <c r="J19" s="58">
        <f t="shared" si="2"/>
        <v>0</v>
      </c>
      <c r="K19" s="55"/>
      <c r="L19" s="55"/>
      <c r="M19" s="55"/>
      <c r="N19" s="73">
        <f t="shared" si="3"/>
        <v>0</v>
      </c>
      <c r="O19" s="75" t="str">
        <f t="shared" si="4"/>
        <v>OK</v>
      </c>
      <c r="P19" s="128"/>
      <c r="Q19" s="69"/>
      <c r="R19" s="77"/>
      <c r="S19" s="69"/>
      <c r="T19" s="69"/>
      <c r="U19" s="69"/>
      <c r="V19" s="69"/>
      <c r="W19" s="69"/>
      <c r="X19" s="69"/>
      <c r="Y19" s="64"/>
    </row>
    <row r="20" spans="1:25" ht="41.25" customHeight="1" x14ac:dyDescent="0.2">
      <c r="A20" s="4">
        <v>17</v>
      </c>
      <c r="B20" s="9" t="s">
        <v>73</v>
      </c>
      <c r="C20" s="10" t="s">
        <v>41</v>
      </c>
      <c r="D20" s="11" t="s">
        <v>32</v>
      </c>
      <c r="E20" s="14">
        <v>0.03</v>
      </c>
      <c r="F20" s="71"/>
      <c r="G20" s="61">
        <f t="shared" si="0"/>
        <v>0</v>
      </c>
      <c r="H20" s="61">
        <f t="shared" si="1"/>
        <v>0</v>
      </c>
      <c r="I20" s="55"/>
      <c r="J20" s="58">
        <f t="shared" si="2"/>
        <v>0</v>
      </c>
      <c r="K20" s="55"/>
      <c r="L20" s="55"/>
      <c r="M20" s="55"/>
      <c r="N20" s="73">
        <f t="shared" si="3"/>
        <v>0</v>
      </c>
      <c r="O20" s="75" t="str">
        <f t="shared" si="4"/>
        <v>OK</v>
      </c>
      <c r="P20" s="128"/>
      <c r="Q20" s="69"/>
      <c r="R20" s="77"/>
      <c r="S20" s="69"/>
      <c r="T20" s="69"/>
      <c r="U20" s="69"/>
      <c r="V20" s="69"/>
      <c r="W20" s="69"/>
      <c r="X20" s="69"/>
      <c r="Y20" s="64"/>
    </row>
    <row r="21" spans="1:25" ht="41.25" customHeight="1" x14ac:dyDescent="0.2">
      <c r="A21" s="9">
        <v>18</v>
      </c>
      <c r="B21" s="9" t="s">
        <v>73</v>
      </c>
      <c r="C21" s="10" t="s">
        <v>42</v>
      </c>
      <c r="D21" s="11" t="s">
        <v>33</v>
      </c>
      <c r="E21" s="14">
        <v>0.03</v>
      </c>
      <c r="F21" s="71"/>
      <c r="G21" s="61">
        <f t="shared" si="0"/>
        <v>0</v>
      </c>
      <c r="H21" s="61">
        <f t="shared" si="1"/>
        <v>0</v>
      </c>
      <c r="I21" s="55"/>
      <c r="J21" s="58">
        <f t="shared" si="2"/>
        <v>0</v>
      </c>
      <c r="K21" s="55"/>
      <c r="L21" s="55"/>
      <c r="M21" s="55"/>
      <c r="N21" s="73">
        <f t="shared" si="3"/>
        <v>0</v>
      </c>
      <c r="O21" s="75" t="str">
        <f t="shared" si="4"/>
        <v>OK</v>
      </c>
      <c r="P21" s="128"/>
      <c r="Q21" s="69"/>
      <c r="R21" s="77"/>
      <c r="S21" s="69"/>
      <c r="T21" s="69"/>
      <c r="U21" s="69"/>
      <c r="V21" s="69"/>
      <c r="W21" s="69"/>
      <c r="X21" s="69"/>
      <c r="Y21" s="64"/>
    </row>
    <row r="22" spans="1:25" ht="41.25" customHeight="1" x14ac:dyDescent="0.2">
      <c r="A22" s="4">
        <v>19</v>
      </c>
      <c r="B22" s="9" t="s">
        <v>73</v>
      </c>
      <c r="C22" s="10" t="s">
        <v>43</v>
      </c>
      <c r="D22" s="11" t="s">
        <v>28</v>
      </c>
      <c r="E22" s="14">
        <v>0.03</v>
      </c>
      <c r="F22" s="71"/>
      <c r="G22" s="61">
        <f t="shared" si="0"/>
        <v>0</v>
      </c>
      <c r="H22" s="61">
        <f t="shared" si="1"/>
        <v>0</v>
      </c>
      <c r="I22" s="55"/>
      <c r="J22" s="58">
        <f t="shared" si="2"/>
        <v>0</v>
      </c>
      <c r="K22" s="55"/>
      <c r="L22" s="55"/>
      <c r="M22" s="55"/>
      <c r="N22" s="73">
        <f t="shared" si="3"/>
        <v>0</v>
      </c>
      <c r="O22" s="75" t="str">
        <f t="shared" si="4"/>
        <v>OK</v>
      </c>
      <c r="P22" s="128"/>
      <c r="Q22" s="69"/>
      <c r="R22" s="77"/>
      <c r="S22" s="69"/>
      <c r="T22" s="69"/>
      <c r="U22" s="69"/>
      <c r="V22" s="69"/>
      <c r="W22" s="69"/>
      <c r="X22" s="69"/>
      <c r="Y22" s="64"/>
    </row>
    <row r="23" spans="1:25" ht="41.25" customHeight="1" x14ac:dyDescent="0.2">
      <c r="A23" s="9">
        <v>20</v>
      </c>
      <c r="B23" s="9" t="s">
        <v>73</v>
      </c>
      <c r="C23" s="10" t="s">
        <v>44</v>
      </c>
      <c r="D23" s="11" t="s">
        <v>29</v>
      </c>
      <c r="E23" s="14">
        <v>0.03</v>
      </c>
      <c r="F23" s="71"/>
      <c r="G23" s="61">
        <f t="shared" si="0"/>
        <v>0</v>
      </c>
      <c r="H23" s="61">
        <f t="shared" si="1"/>
        <v>0</v>
      </c>
      <c r="I23" s="55"/>
      <c r="J23" s="58">
        <f t="shared" si="2"/>
        <v>0</v>
      </c>
      <c r="K23" s="55"/>
      <c r="L23" s="55"/>
      <c r="M23" s="55"/>
      <c r="N23" s="73">
        <f t="shared" si="3"/>
        <v>0</v>
      </c>
      <c r="O23" s="75" t="str">
        <f t="shared" si="4"/>
        <v>OK</v>
      </c>
      <c r="P23" s="128"/>
      <c r="Q23" s="69"/>
      <c r="R23" s="77"/>
      <c r="S23" s="69"/>
      <c r="T23" s="69"/>
      <c r="U23" s="69"/>
      <c r="V23" s="69"/>
      <c r="W23" s="69"/>
      <c r="X23" s="69"/>
      <c r="Y23" s="64"/>
    </row>
    <row r="24" spans="1:25" ht="41.25" customHeight="1" x14ac:dyDescent="0.2">
      <c r="A24" s="4">
        <v>21</v>
      </c>
      <c r="B24" s="9" t="s">
        <v>73</v>
      </c>
      <c r="C24" s="10" t="s">
        <v>45</v>
      </c>
      <c r="D24" s="11" t="s">
        <v>34</v>
      </c>
      <c r="E24" s="14">
        <v>0.03</v>
      </c>
      <c r="F24" s="71"/>
      <c r="G24" s="61">
        <f t="shared" si="0"/>
        <v>0</v>
      </c>
      <c r="H24" s="61">
        <f t="shared" si="1"/>
        <v>0</v>
      </c>
      <c r="I24" s="55"/>
      <c r="J24" s="58">
        <f t="shared" si="2"/>
        <v>0</v>
      </c>
      <c r="K24" s="55"/>
      <c r="L24" s="55"/>
      <c r="M24" s="55"/>
      <c r="N24" s="73">
        <f t="shared" si="3"/>
        <v>0</v>
      </c>
      <c r="O24" s="75" t="str">
        <f t="shared" si="4"/>
        <v>OK</v>
      </c>
      <c r="P24" s="128"/>
      <c r="Q24" s="69"/>
      <c r="R24" s="77"/>
      <c r="S24" s="69"/>
      <c r="T24" s="69"/>
      <c r="U24" s="69"/>
      <c r="V24" s="69"/>
      <c r="W24" s="69"/>
      <c r="X24" s="69"/>
      <c r="Y24" s="64"/>
    </row>
    <row r="25" spans="1:25" ht="41.25" customHeight="1" x14ac:dyDescent="0.2">
      <c r="A25" s="9">
        <v>22</v>
      </c>
      <c r="B25" s="9" t="s">
        <v>73</v>
      </c>
      <c r="C25" s="10" t="s">
        <v>46</v>
      </c>
      <c r="D25" s="11" t="s">
        <v>59</v>
      </c>
      <c r="E25" s="14">
        <v>0.03</v>
      </c>
      <c r="F25" s="71"/>
      <c r="G25" s="61">
        <f t="shared" si="0"/>
        <v>0</v>
      </c>
      <c r="H25" s="61">
        <f t="shared" si="1"/>
        <v>0</v>
      </c>
      <c r="I25" s="55"/>
      <c r="J25" s="58">
        <f t="shared" si="2"/>
        <v>0</v>
      </c>
      <c r="K25" s="55"/>
      <c r="L25" s="55"/>
      <c r="M25" s="55"/>
      <c r="N25" s="73">
        <f t="shared" si="3"/>
        <v>0</v>
      </c>
      <c r="O25" s="75" t="str">
        <f t="shared" si="4"/>
        <v>OK</v>
      </c>
      <c r="P25" s="128"/>
      <c r="Q25" s="69"/>
      <c r="R25" s="77"/>
      <c r="S25" s="69"/>
      <c r="T25" s="69"/>
      <c r="U25" s="69"/>
      <c r="V25" s="69"/>
      <c r="W25" s="69"/>
      <c r="X25" s="69"/>
      <c r="Y25" s="64"/>
    </row>
    <row r="26" spans="1:25" ht="41.25" customHeight="1" x14ac:dyDescent="0.2">
      <c r="A26" s="39">
        <v>23</v>
      </c>
      <c r="B26" s="40" t="s">
        <v>74</v>
      </c>
      <c r="C26" s="41" t="s">
        <v>14</v>
      </c>
      <c r="D26" s="42" t="s">
        <v>26</v>
      </c>
      <c r="E26" s="43">
        <v>0.99</v>
      </c>
      <c r="F26" s="71"/>
      <c r="G26" s="61">
        <f t="shared" si="0"/>
        <v>0</v>
      </c>
      <c r="H26" s="61">
        <f t="shared" si="1"/>
        <v>0</v>
      </c>
      <c r="I26" s="55"/>
      <c r="J26" s="58">
        <f t="shared" si="2"/>
        <v>0</v>
      </c>
      <c r="K26" s="55"/>
      <c r="L26" s="55"/>
      <c r="M26" s="55"/>
      <c r="N26" s="73">
        <f t="shared" si="3"/>
        <v>0</v>
      </c>
      <c r="O26" s="75" t="str">
        <f t="shared" si="4"/>
        <v>OK</v>
      </c>
      <c r="P26" s="128"/>
      <c r="Q26" s="69"/>
      <c r="R26" s="77"/>
      <c r="S26" s="69"/>
      <c r="T26" s="69"/>
      <c r="U26" s="69"/>
      <c r="V26" s="69"/>
      <c r="W26" s="69"/>
      <c r="X26" s="69"/>
      <c r="Y26" s="64"/>
    </row>
    <row r="27" spans="1:25" ht="41.25" customHeight="1" x14ac:dyDescent="0.2">
      <c r="A27" s="40">
        <v>24</v>
      </c>
      <c r="B27" s="40" t="s">
        <v>74</v>
      </c>
      <c r="C27" s="41" t="s">
        <v>15</v>
      </c>
      <c r="D27" s="42" t="s">
        <v>27</v>
      </c>
      <c r="E27" s="44">
        <v>0.99050000000000005</v>
      </c>
      <c r="F27" s="71"/>
      <c r="G27" s="61">
        <f t="shared" si="0"/>
        <v>0</v>
      </c>
      <c r="H27" s="61">
        <f t="shared" si="1"/>
        <v>0</v>
      </c>
      <c r="I27" s="55"/>
      <c r="J27" s="58">
        <f t="shared" si="2"/>
        <v>0</v>
      </c>
      <c r="K27" s="55"/>
      <c r="L27" s="55"/>
      <c r="M27" s="55"/>
      <c r="N27" s="73">
        <f t="shared" si="3"/>
        <v>0</v>
      </c>
      <c r="O27" s="75" t="str">
        <f t="shared" si="4"/>
        <v>OK</v>
      </c>
      <c r="P27" s="128"/>
      <c r="Q27" s="69"/>
      <c r="R27" s="77"/>
      <c r="S27" s="69"/>
      <c r="T27" s="69"/>
      <c r="U27" s="69"/>
      <c r="V27" s="69"/>
      <c r="W27" s="69"/>
      <c r="X27" s="69"/>
      <c r="Y27" s="64"/>
    </row>
    <row r="28" spans="1:25" ht="41.25" customHeight="1" x14ac:dyDescent="0.2">
      <c r="A28" s="39">
        <v>25</v>
      </c>
      <c r="B28" s="40" t="s">
        <v>74</v>
      </c>
      <c r="C28" s="41" t="s">
        <v>16</v>
      </c>
      <c r="D28" s="42" t="s">
        <v>31</v>
      </c>
      <c r="E28" s="44">
        <v>0.99050000000000005</v>
      </c>
      <c r="F28" s="71"/>
      <c r="G28" s="61">
        <f t="shared" si="0"/>
        <v>0</v>
      </c>
      <c r="H28" s="61">
        <f t="shared" si="1"/>
        <v>0</v>
      </c>
      <c r="I28" s="55"/>
      <c r="J28" s="58">
        <f t="shared" si="2"/>
        <v>0</v>
      </c>
      <c r="K28" s="55"/>
      <c r="L28" s="55"/>
      <c r="M28" s="55"/>
      <c r="N28" s="73">
        <f t="shared" si="3"/>
        <v>0</v>
      </c>
      <c r="O28" s="75" t="str">
        <f t="shared" si="4"/>
        <v>OK</v>
      </c>
      <c r="P28" s="128"/>
      <c r="Q28" s="69"/>
      <c r="R28" s="77"/>
      <c r="S28" s="69"/>
      <c r="T28" s="69"/>
      <c r="U28" s="69"/>
      <c r="V28" s="69"/>
      <c r="W28" s="69"/>
      <c r="X28" s="69"/>
      <c r="Y28" s="64"/>
    </row>
    <row r="29" spans="1:25" ht="41.25" customHeight="1" x14ac:dyDescent="0.2">
      <c r="A29" s="40">
        <v>26</v>
      </c>
      <c r="B29" s="40" t="s">
        <v>74</v>
      </c>
      <c r="C29" s="41" t="s">
        <v>17</v>
      </c>
      <c r="D29" s="42" t="s">
        <v>57</v>
      </c>
      <c r="E29" s="44">
        <v>0.99050000000000005</v>
      </c>
      <c r="F29" s="71"/>
      <c r="G29" s="61">
        <f t="shared" si="0"/>
        <v>0</v>
      </c>
      <c r="H29" s="61">
        <f t="shared" si="1"/>
        <v>0</v>
      </c>
      <c r="I29" s="55"/>
      <c r="J29" s="58">
        <f t="shared" si="2"/>
        <v>0</v>
      </c>
      <c r="K29" s="55"/>
      <c r="L29" s="55"/>
      <c r="M29" s="55"/>
      <c r="N29" s="73">
        <f t="shared" si="3"/>
        <v>0</v>
      </c>
      <c r="O29" s="75" t="str">
        <f t="shared" si="4"/>
        <v>OK</v>
      </c>
      <c r="P29" s="128"/>
      <c r="Q29" s="69"/>
      <c r="R29" s="77"/>
      <c r="S29" s="69"/>
      <c r="T29" s="69"/>
      <c r="U29" s="69"/>
      <c r="V29" s="69"/>
      <c r="W29" s="69"/>
      <c r="X29" s="69"/>
      <c r="Y29" s="64"/>
    </row>
    <row r="30" spans="1:25" ht="41.25" customHeight="1" x14ac:dyDescent="0.2">
      <c r="A30" s="45">
        <v>27</v>
      </c>
      <c r="B30" s="46" t="s">
        <v>75</v>
      </c>
      <c r="C30" s="47" t="s">
        <v>18</v>
      </c>
      <c r="D30" s="48" t="s">
        <v>32</v>
      </c>
      <c r="E30" s="49">
        <v>0.99050000000000005</v>
      </c>
      <c r="F30" s="71"/>
      <c r="G30" s="61">
        <f t="shared" si="0"/>
        <v>0</v>
      </c>
      <c r="H30" s="61">
        <f t="shared" si="1"/>
        <v>0</v>
      </c>
      <c r="I30" s="55"/>
      <c r="J30" s="58">
        <f t="shared" si="2"/>
        <v>0</v>
      </c>
      <c r="K30" s="55"/>
      <c r="L30" s="55"/>
      <c r="M30" s="55"/>
      <c r="N30" s="73">
        <f t="shared" si="3"/>
        <v>0</v>
      </c>
      <c r="O30" s="75" t="str">
        <f t="shared" si="4"/>
        <v>OK</v>
      </c>
      <c r="P30" s="128"/>
      <c r="Q30" s="69"/>
      <c r="R30" s="77"/>
      <c r="S30" s="69"/>
      <c r="T30" s="69"/>
      <c r="U30" s="69"/>
      <c r="V30" s="69"/>
      <c r="W30" s="69"/>
      <c r="X30" s="69"/>
      <c r="Y30" s="64"/>
    </row>
    <row r="31" spans="1:25" ht="41.25" customHeight="1" x14ac:dyDescent="0.2">
      <c r="A31" s="46">
        <v>28</v>
      </c>
      <c r="B31" s="46" t="s">
        <v>75</v>
      </c>
      <c r="C31" s="47" t="s">
        <v>19</v>
      </c>
      <c r="D31" s="48" t="s">
        <v>33</v>
      </c>
      <c r="E31" s="49">
        <v>0.99050000000000005</v>
      </c>
      <c r="F31" s="71"/>
      <c r="G31" s="61">
        <f t="shared" si="0"/>
        <v>0</v>
      </c>
      <c r="H31" s="61">
        <f t="shared" si="1"/>
        <v>0</v>
      </c>
      <c r="I31" s="55"/>
      <c r="J31" s="58">
        <f t="shared" si="2"/>
        <v>0</v>
      </c>
      <c r="K31" s="55"/>
      <c r="L31" s="55"/>
      <c r="M31" s="55"/>
      <c r="N31" s="73">
        <f t="shared" si="3"/>
        <v>0</v>
      </c>
      <c r="O31" s="75" t="str">
        <f t="shared" si="4"/>
        <v>OK</v>
      </c>
      <c r="P31" s="128"/>
      <c r="Q31" s="69"/>
      <c r="R31" s="77"/>
      <c r="S31" s="69"/>
      <c r="T31" s="69"/>
      <c r="U31" s="69"/>
      <c r="V31" s="69"/>
      <c r="W31" s="69"/>
      <c r="X31" s="69"/>
      <c r="Y31" s="64"/>
    </row>
    <row r="32" spans="1:25" ht="41.25" customHeight="1" x14ac:dyDescent="0.2">
      <c r="A32" s="45">
        <v>29</v>
      </c>
      <c r="B32" s="46" t="s">
        <v>75</v>
      </c>
      <c r="C32" s="47" t="s">
        <v>20</v>
      </c>
      <c r="D32" s="48" t="s">
        <v>28</v>
      </c>
      <c r="E32" s="49">
        <v>0.99050000000000005</v>
      </c>
      <c r="F32" s="71"/>
      <c r="G32" s="61">
        <f t="shared" si="0"/>
        <v>0</v>
      </c>
      <c r="H32" s="61">
        <f t="shared" si="1"/>
        <v>0</v>
      </c>
      <c r="I32" s="55"/>
      <c r="J32" s="58">
        <f t="shared" si="2"/>
        <v>0</v>
      </c>
      <c r="K32" s="55"/>
      <c r="L32" s="55"/>
      <c r="M32" s="55"/>
      <c r="N32" s="73">
        <f t="shared" si="3"/>
        <v>0</v>
      </c>
      <c r="O32" s="75" t="str">
        <f t="shared" si="4"/>
        <v>OK</v>
      </c>
      <c r="P32" s="128"/>
      <c r="Q32" s="69"/>
      <c r="R32" s="77"/>
      <c r="S32" s="69"/>
      <c r="T32" s="69"/>
      <c r="U32" s="69"/>
      <c r="V32" s="69"/>
      <c r="W32" s="69"/>
      <c r="X32" s="69"/>
      <c r="Y32" s="64"/>
    </row>
    <row r="33" spans="1:25" ht="41.25" customHeight="1" x14ac:dyDescent="0.2">
      <c r="A33" s="46">
        <v>30</v>
      </c>
      <c r="B33" s="46" t="s">
        <v>75</v>
      </c>
      <c r="C33" s="47" t="s">
        <v>21</v>
      </c>
      <c r="D33" s="48" t="s">
        <v>29</v>
      </c>
      <c r="E33" s="49">
        <v>0.99050000000000005</v>
      </c>
      <c r="F33" s="71"/>
      <c r="G33" s="61">
        <f t="shared" si="0"/>
        <v>0</v>
      </c>
      <c r="H33" s="61">
        <f t="shared" si="1"/>
        <v>0</v>
      </c>
      <c r="I33" s="55"/>
      <c r="J33" s="58">
        <f t="shared" si="2"/>
        <v>0</v>
      </c>
      <c r="K33" s="55"/>
      <c r="L33" s="55"/>
      <c r="M33" s="55"/>
      <c r="N33" s="73">
        <f t="shared" si="3"/>
        <v>0</v>
      </c>
      <c r="O33" s="75" t="str">
        <f t="shared" si="4"/>
        <v>OK</v>
      </c>
      <c r="P33" s="128"/>
      <c r="Q33" s="69"/>
      <c r="R33" s="77"/>
      <c r="S33" s="69"/>
      <c r="T33" s="69"/>
      <c r="U33" s="69"/>
      <c r="V33" s="69"/>
      <c r="W33" s="69"/>
      <c r="X33" s="69"/>
      <c r="Y33" s="64"/>
    </row>
    <row r="34" spans="1:25" ht="41.25" customHeight="1" x14ac:dyDescent="0.2">
      <c r="A34" s="39">
        <v>31</v>
      </c>
      <c r="B34" s="40" t="s">
        <v>74</v>
      </c>
      <c r="C34" s="41" t="s">
        <v>30</v>
      </c>
      <c r="D34" s="42" t="s">
        <v>34</v>
      </c>
      <c r="E34" s="44">
        <v>0.99</v>
      </c>
      <c r="F34" s="71"/>
      <c r="G34" s="61">
        <f t="shared" si="0"/>
        <v>0</v>
      </c>
      <c r="H34" s="61">
        <f t="shared" si="1"/>
        <v>0</v>
      </c>
      <c r="I34" s="55"/>
      <c r="J34" s="58">
        <f t="shared" si="2"/>
        <v>0</v>
      </c>
      <c r="K34" s="55"/>
      <c r="L34" s="55"/>
      <c r="M34" s="55"/>
      <c r="N34" s="73">
        <f t="shared" si="3"/>
        <v>0</v>
      </c>
      <c r="O34" s="75" t="str">
        <f t="shared" si="4"/>
        <v>OK</v>
      </c>
      <c r="P34" s="128"/>
      <c r="Q34" s="69"/>
      <c r="R34" s="77"/>
      <c r="S34" s="69"/>
      <c r="T34" s="69"/>
      <c r="U34" s="69"/>
      <c r="V34" s="69"/>
      <c r="W34" s="69"/>
      <c r="X34" s="69"/>
      <c r="Y34" s="64"/>
    </row>
    <row r="35" spans="1:25" ht="41.25" customHeight="1" x14ac:dyDescent="0.2">
      <c r="A35" s="40">
        <v>32</v>
      </c>
      <c r="B35" s="40" t="s">
        <v>74</v>
      </c>
      <c r="C35" s="41" t="s">
        <v>22</v>
      </c>
      <c r="D35" s="42" t="s">
        <v>59</v>
      </c>
      <c r="E35" s="44">
        <v>0.99</v>
      </c>
      <c r="F35" s="71"/>
      <c r="G35" s="61">
        <f t="shared" si="0"/>
        <v>0</v>
      </c>
      <c r="H35" s="61">
        <f t="shared" si="1"/>
        <v>0</v>
      </c>
      <c r="I35" s="55"/>
      <c r="J35" s="58">
        <f t="shared" si="2"/>
        <v>0</v>
      </c>
      <c r="K35" s="55"/>
      <c r="L35" s="55"/>
      <c r="M35" s="55"/>
      <c r="N35" s="73">
        <f t="shared" si="3"/>
        <v>0</v>
      </c>
      <c r="O35" s="75" t="str">
        <f t="shared" si="4"/>
        <v>OK</v>
      </c>
      <c r="P35" s="128"/>
      <c r="Q35" s="69"/>
      <c r="R35" s="77"/>
      <c r="S35" s="69"/>
      <c r="T35" s="69"/>
      <c r="U35" s="69"/>
      <c r="V35" s="69"/>
      <c r="W35" s="69"/>
      <c r="X35" s="69"/>
      <c r="Y35" s="64"/>
    </row>
    <row r="36" spans="1:25" ht="41.25" customHeight="1" x14ac:dyDescent="0.2">
      <c r="A36" s="4">
        <v>33</v>
      </c>
      <c r="B36" s="9" t="s">
        <v>73</v>
      </c>
      <c r="C36" s="10" t="s">
        <v>47</v>
      </c>
      <c r="D36" s="11" t="s">
        <v>26</v>
      </c>
      <c r="E36" s="17">
        <v>0.03</v>
      </c>
      <c r="F36" s="71"/>
      <c r="G36" s="61">
        <f t="shared" si="0"/>
        <v>0</v>
      </c>
      <c r="H36" s="61">
        <f t="shared" si="1"/>
        <v>0</v>
      </c>
      <c r="I36" s="55"/>
      <c r="J36" s="58">
        <f t="shared" si="2"/>
        <v>0</v>
      </c>
      <c r="K36" s="55"/>
      <c r="L36" s="55"/>
      <c r="M36" s="55"/>
      <c r="N36" s="73">
        <f t="shared" si="3"/>
        <v>0</v>
      </c>
      <c r="O36" s="75" t="str">
        <f t="shared" si="4"/>
        <v>OK</v>
      </c>
      <c r="P36" s="128"/>
      <c r="Q36" s="69"/>
      <c r="R36" s="77"/>
      <c r="S36" s="69"/>
      <c r="T36" s="69"/>
      <c r="U36" s="69"/>
      <c r="V36" s="69"/>
      <c r="W36" s="69"/>
      <c r="X36" s="69"/>
      <c r="Y36" s="64"/>
    </row>
    <row r="37" spans="1:25" ht="41.25" customHeight="1" x14ac:dyDescent="0.2">
      <c r="A37" s="9">
        <v>34</v>
      </c>
      <c r="B37" s="12" t="s">
        <v>73</v>
      </c>
      <c r="C37" s="5" t="s">
        <v>48</v>
      </c>
      <c r="D37" s="13" t="s">
        <v>27</v>
      </c>
      <c r="E37" s="14">
        <v>0.03</v>
      </c>
      <c r="F37" s="71"/>
      <c r="G37" s="61">
        <f t="shared" si="0"/>
        <v>0</v>
      </c>
      <c r="H37" s="61">
        <f t="shared" si="1"/>
        <v>0</v>
      </c>
      <c r="I37" s="55"/>
      <c r="J37" s="58">
        <f t="shared" si="2"/>
        <v>0</v>
      </c>
      <c r="K37" s="55"/>
      <c r="L37" s="55"/>
      <c r="M37" s="55"/>
      <c r="N37" s="73">
        <f t="shared" si="3"/>
        <v>0</v>
      </c>
      <c r="O37" s="75" t="str">
        <f t="shared" si="4"/>
        <v>OK</v>
      </c>
      <c r="P37" s="128"/>
      <c r="Q37" s="69"/>
      <c r="R37" s="77"/>
      <c r="S37" s="69"/>
      <c r="T37" s="69"/>
      <c r="U37" s="69"/>
      <c r="V37" s="69"/>
      <c r="W37" s="69"/>
      <c r="X37" s="69"/>
      <c r="Y37" s="64"/>
    </row>
    <row r="38" spans="1:25" ht="41.25" customHeight="1" x14ac:dyDescent="0.2">
      <c r="A38" s="4">
        <v>35</v>
      </c>
      <c r="B38" s="12" t="s">
        <v>73</v>
      </c>
      <c r="C38" s="5" t="s">
        <v>49</v>
      </c>
      <c r="D38" s="13" t="s">
        <v>31</v>
      </c>
      <c r="E38" s="14">
        <v>0.03</v>
      </c>
      <c r="F38" s="71"/>
      <c r="G38" s="61">
        <f t="shared" si="0"/>
        <v>0</v>
      </c>
      <c r="H38" s="61">
        <f t="shared" si="1"/>
        <v>0</v>
      </c>
      <c r="I38" s="55"/>
      <c r="J38" s="58">
        <f t="shared" si="2"/>
        <v>0</v>
      </c>
      <c r="K38" s="55"/>
      <c r="L38" s="55"/>
      <c r="M38" s="55"/>
      <c r="N38" s="73">
        <f t="shared" si="3"/>
        <v>0</v>
      </c>
      <c r="O38" s="75" t="str">
        <f t="shared" si="4"/>
        <v>OK</v>
      </c>
      <c r="P38" s="128"/>
      <c r="Q38" s="69"/>
      <c r="R38" s="77"/>
      <c r="S38" s="69"/>
      <c r="T38" s="69"/>
      <c r="U38" s="69"/>
      <c r="V38" s="69"/>
      <c r="W38" s="69"/>
      <c r="X38" s="69"/>
      <c r="Y38" s="64"/>
    </row>
    <row r="39" spans="1:25" ht="41.25" customHeight="1" x14ac:dyDescent="0.2">
      <c r="A39" s="9">
        <v>36</v>
      </c>
      <c r="B39" s="12" t="s">
        <v>73</v>
      </c>
      <c r="C39" s="5" t="s">
        <v>50</v>
      </c>
      <c r="D39" s="13" t="s">
        <v>57</v>
      </c>
      <c r="E39" s="14">
        <v>0.03</v>
      </c>
      <c r="F39" s="71"/>
      <c r="G39" s="61">
        <f t="shared" si="0"/>
        <v>0</v>
      </c>
      <c r="H39" s="61">
        <f t="shared" si="1"/>
        <v>0</v>
      </c>
      <c r="I39" s="55"/>
      <c r="J39" s="58">
        <f t="shared" si="2"/>
        <v>0</v>
      </c>
      <c r="K39" s="55"/>
      <c r="L39" s="55"/>
      <c r="M39" s="55"/>
      <c r="N39" s="73">
        <f t="shared" si="3"/>
        <v>0</v>
      </c>
      <c r="O39" s="75" t="str">
        <f t="shared" si="4"/>
        <v>OK</v>
      </c>
      <c r="P39" s="128"/>
      <c r="Q39" s="69"/>
      <c r="R39" s="77"/>
      <c r="S39" s="69"/>
      <c r="T39" s="69"/>
      <c r="U39" s="69"/>
      <c r="V39" s="69"/>
      <c r="W39" s="69"/>
      <c r="X39" s="69"/>
      <c r="Y39" s="64"/>
    </row>
    <row r="40" spans="1:25" ht="41.25" customHeight="1" x14ac:dyDescent="0.2">
      <c r="A40" s="4">
        <v>37</v>
      </c>
      <c r="B40" s="12" t="s">
        <v>73</v>
      </c>
      <c r="C40" s="5" t="s">
        <v>51</v>
      </c>
      <c r="D40" s="13" t="s">
        <v>32</v>
      </c>
      <c r="E40" s="14">
        <v>0.03</v>
      </c>
      <c r="F40" s="71"/>
      <c r="G40" s="61">
        <f t="shared" si="0"/>
        <v>0</v>
      </c>
      <c r="H40" s="61">
        <f t="shared" si="1"/>
        <v>0</v>
      </c>
      <c r="I40" s="55"/>
      <c r="J40" s="58">
        <f t="shared" si="2"/>
        <v>0</v>
      </c>
      <c r="K40" s="55"/>
      <c r="L40" s="55"/>
      <c r="M40" s="55"/>
      <c r="N40" s="73">
        <f t="shared" si="3"/>
        <v>0</v>
      </c>
      <c r="O40" s="75" t="str">
        <f t="shared" si="4"/>
        <v>OK</v>
      </c>
      <c r="P40" s="128"/>
      <c r="Q40" s="69"/>
      <c r="R40" s="77"/>
      <c r="S40" s="69"/>
      <c r="T40" s="69"/>
      <c r="U40" s="69"/>
      <c r="V40" s="69"/>
      <c r="W40" s="69"/>
      <c r="X40" s="69"/>
      <c r="Y40" s="64"/>
    </row>
    <row r="41" spans="1:25" ht="41.25" customHeight="1" x14ac:dyDescent="0.2">
      <c r="A41" s="9">
        <v>38</v>
      </c>
      <c r="B41" s="12" t="s">
        <v>73</v>
      </c>
      <c r="C41" s="5" t="s">
        <v>52</v>
      </c>
      <c r="D41" s="13" t="s">
        <v>33</v>
      </c>
      <c r="E41" s="14">
        <v>0.03</v>
      </c>
      <c r="F41" s="71"/>
      <c r="G41" s="61">
        <f t="shared" si="0"/>
        <v>0</v>
      </c>
      <c r="H41" s="61">
        <f t="shared" si="1"/>
        <v>0</v>
      </c>
      <c r="I41" s="55"/>
      <c r="J41" s="58">
        <f t="shared" si="2"/>
        <v>0</v>
      </c>
      <c r="K41" s="55"/>
      <c r="L41" s="55"/>
      <c r="M41" s="55"/>
      <c r="N41" s="73">
        <f t="shared" si="3"/>
        <v>0</v>
      </c>
      <c r="O41" s="75" t="str">
        <f t="shared" si="4"/>
        <v>OK</v>
      </c>
      <c r="P41" s="128"/>
      <c r="Q41" s="69"/>
      <c r="R41" s="77"/>
      <c r="S41" s="69"/>
      <c r="T41" s="69"/>
      <c r="U41" s="69"/>
      <c r="V41" s="69"/>
      <c r="W41" s="69"/>
      <c r="X41" s="69"/>
      <c r="Y41" s="64"/>
    </row>
    <row r="42" spans="1:25" ht="41.25" customHeight="1" x14ac:dyDescent="0.2">
      <c r="A42" s="4">
        <v>39</v>
      </c>
      <c r="B42" s="12" t="s">
        <v>73</v>
      </c>
      <c r="C42" s="5" t="s">
        <v>53</v>
      </c>
      <c r="D42" s="13" t="s">
        <v>28</v>
      </c>
      <c r="E42" s="14">
        <v>0.03</v>
      </c>
      <c r="F42" s="71"/>
      <c r="G42" s="61">
        <f t="shared" si="0"/>
        <v>0</v>
      </c>
      <c r="H42" s="61">
        <f t="shared" si="1"/>
        <v>0</v>
      </c>
      <c r="I42" s="55"/>
      <c r="J42" s="58">
        <f t="shared" si="2"/>
        <v>0</v>
      </c>
      <c r="K42" s="55"/>
      <c r="L42" s="55"/>
      <c r="M42" s="55"/>
      <c r="N42" s="73">
        <f t="shared" si="3"/>
        <v>0</v>
      </c>
      <c r="O42" s="75" t="str">
        <f t="shared" si="4"/>
        <v>OK</v>
      </c>
      <c r="P42" s="128"/>
      <c r="Q42" s="69"/>
      <c r="R42" s="77"/>
      <c r="S42" s="69"/>
      <c r="T42" s="69"/>
      <c r="U42" s="69"/>
      <c r="V42" s="69"/>
      <c r="W42" s="69"/>
      <c r="X42" s="69"/>
      <c r="Y42" s="64"/>
    </row>
    <row r="43" spans="1:25" ht="41.25" customHeight="1" x14ac:dyDescent="0.2">
      <c r="A43" s="9">
        <v>40</v>
      </c>
      <c r="B43" s="12" t="s">
        <v>73</v>
      </c>
      <c r="C43" s="5" t="s">
        <v>54</v>
      </c>
      <c r="D43" s="13" t="s">
        <v>29</v>
      </c>
      <c r="E43" s="14">
        <v>0.03</v>
      </c>
      <c r="F43" s="71"/>
      <c r="G43" s="61">
        <f t="shared" si="0"/>
        <v>0</v>
      </c>
      <c r="H43" s="61">
        <f t="shared" si="1"/>
        <v>0</v>
      </c>
      <c r="I43" s="55"/>
      <c r="J43" s="58">
        <f t="shared" si="2"/>
        <v>0</v>
      </c>
      <c r="K43" s="55"/>
      <c r="L43" s="55"/>
      <c r="M43" s="55"/>
      <c r="N43" s="73">
        <f t="shared" si="3"/>
        <v>0</v>
      </c>
      <c r="O43" s="75" t="str">
        <f t="shared" si="4"/>
        <v>OK</v>
      </c>
      <c r="P43" s="128"/>
      <c r="Q43" s="69"/>
      <c r="R43" s="77"/>
      <c r="S43" s="69"/>
      <c r="T43" s="69"/>
      <c r="U43" s="69"/>
      <c r="V43" s="69"/>
      <c r="W43" s="69"/>
      <c r="X43" s="69"/>
      <c r="Y43" s="64"/>
    </row>
    <row r="44" spans="1:25" ht="41.25" customHeight="1" x14ac:dyDescent="0.2">
      <c r="A44" s="4">
        <v>41</v>
      </c>
      <c r="B44" s="12" t="s">
        <v>73</v>
      </c>
      <c r="C44" s="5" t="s">
        <v>55</v>
      </c>
      <c r="D44" s="13" t="s">
        <v>34</v>
      </c>
      <c r="E44" s="14">
        <v>0.03</v>
      </c>
      <c r="F44" s="71"/>
      <c r="G44" s="61">
        <f t="shared" si="0"/>
        <v>0</v>
      </c>
      <c r="H44" s="61">
        <f t="shared" si="1"/>
        <v>0</v>
      </c>
      <c r="I44" s="55"/>
      <c r="J44" s="58">
        <f t="shared" si="2"/>
        <v>0</v>
      </c>
      <c r="K44" s="55"/>
      <c r="L44" s="55"/>
      <c r="M44" s="55"/>
      <c r="N44" s="73">
        <f t="shared" si="3"/>
        <v>0</v>
      </c>
      <c r="O44" s="75" t="str">
        <f t="shared" si="4"/>
        <v>OK</v>
      </c>
      <c r="P44" s="128"/>
      <c r="Q44" s="69"/>
      <c r="R44" s="77"/>
      <c r="S44" s="69"/>
      <c r="T44" s="69"/>
      <c r="U44" s="69"/>
      <c r="V44" s="69"/>
      <c r="W44" s="69"/>
      <c r="X44" s="69"/>
      <c r="Y44" s="64"/>
    </row>
    <row r="45" spans="1:25" ht="41.25" customHeight="1" x14ac:dyDescent="0.2">
      <c r="A45" s="9">
        <v>42</v>
      </c>
      <c r="B45" s="12" t="s">
        <v>73</v>
      </c>
      <c r="C45" s="5" t="s">
        <v>56</v>
      </c>
      <c r="D45" s="13" t="s">
        <v>59</v>
      </c>
      <c r="E45" s="14">
        <v>0.03</v>
      </c>
      <c r="F45" s="71"/>
      <c r="G45" s="61">
        <f t="shared" si="0"/>
        <v>0</v>
      </c>
      <c r="H45" s="61">
        <f t="shared" si="1"/>
        <v>0</v>
      </c>
      <c r="I45" s="55"/>
      <c r="J45" s="58">
        <f t="shared" si="2"/>
        <v>0</v>
      </c>
      <c r="K45" s="55"/>
      <c r="L45" s="55"/>
      <c r="M45" s="55"/>
      <c r="N45" s="73">
        <f t="shared" si="3"/>
        <v>0</v>
      </c>
      <c r="O45" s="75" t="str">
        <f t="shared" si="4"/>
        <v>OK</v>
      </c>
      <c r="P45" s="128"/>
      <c r="Q45" s="69"/>
      <c r="R45" s="77"/>
      <c r="S45" s="69"/>
      <c r="T45" s="69"/>
      <c r="U45" s="69"/>
      <c r="V45" s="69"/>
      <c r="W45" s="69"/>
      <c r="X45" s="69"/>
      <c r="Y45" s="64"/>
    </row>
    <row r="46" spans="1:25" ht="41.25" customHeight="1" x14ac:dyDescent="0.2">
      <c r="A46" s="30">
        <v>43</v>
      </c>
      <c r="B46" s="12" t="s">
        <v>76</v>
      </c>
      <c r="C46" s="5" t="s">
        <v>77</v>
      </c>
      <c r="D46" s="13">
        <v>2024</v>
      </c>
      <c r="E46" s="14">
        <v>0.06</v>
      </c>
      <c r="F46" s="71"/>
      <c r="G46" s="61">
        <f t="shared" si="0"/>
        <v>0</v>
      </c>
      <c r="H46" s="61">
        <f t="shared" si="1"/>
        <v>0</v>
      </c>
      <c r="I46" s="55"/>
      <c r="J46" s="58">
        <f t="shared" si="2"/>
        <v>0</v>
      </c>
      <c r="K46" s="55"/>
      <c r="L46" s="55"/>
      <c r="M46" s="55"/>
      <c r="N46" s="73">
        <f t="shared" si="3"/>
        <v>0</v>
      </c>
      <c r="O46" s="75" t="str">
        <f t="shared" si="4"/>
        <v>OK</v>
      </c>
      <c r="P46" s="128"/>
      <c r="Q46" s="69"/>
      <c r="R46" s="77"/>
      <c r="S46" s="69"/>
      <c r="T46" s="69"/>
      <c r="U46" s="69"/>
      <c r="V46" s="69"/>
      <c r="W46" s="69"/>
      <c r="X46" s="69"/>
      <c r="Y46" s="64"/>
    </row>
    <row r="47" spans="1:25" ht="41.25" customHeight="1" x14ac:dyDescent="0.2">
      <c r="A47" s="30">
        <v>44</v>
      </c>
      <c r="B47" s="12" t="s">
        <v>76</v>
      </c>
      <c r="C47" s="5" t="s">
        <v>78</v>
      </c>
      <c r="D47" s="13">
        <v>2024</v>
      </c>
      <c r="E47" s="14">
        <v>0.06</v>
      </c>
      <c r="F47" s="71"/>
      <c r="G47" s="61">
        <f t="shared" si="0"/>
        <v>0</v>
      </c>
      <c r="H47" s="61">
        <f t="shared" si="1"/>
        <v>0</v>
      </c>
      <c r="I47" s="55"/>
      <c r="J47" s="58">
        <f t="shared" si="2"/>
        <v>0</v>
      </c>
      <c r="K47" s="55"/>
      <c r="L47" s="55"/>
      <c r="M47" s="55"/>
      <c r="N47" s="73">
        <f t="shared" si="3"/>
        <v>0</v>
      </c>
      <c r="O47" s="75" t="str">
        <f t="shared" si="4"/>
        <v>OK</v>
      </c>
      <c r="P47" s="128"/>
      <c r="Q47" s="69"/>
      <c r="R47" s="77"/>
      <c r="S47" s="69"/>
      <c r="T47" s="69"/>
      <c r="U47" s="69"/>
      <c r="V47" s="69"/>
      <c r="W47" s="69"/>
      <c r="X47" s="69"/>
      <c r="Y47" s="64"/>
    </row>
    <row r="48" spans="1:25" ht="41.25" customHeight="1" x14ac:dyDescent="0.2">
      <c r="A48" s="4">
        <v>45</v>
      </c>
      <c r="B48" s="12" t="s">
        <v>76</v>
      </c>
      <c r="C48" s="5" t="s">
        <v>79</v>
      </c>
      <c r="D48" s="13">
        <v>2024</v>
      </c>
      <c r="E48" s="14">
        <v>0.06</v>
      </c>
      <c r="F48" s="71"/>
      <c r="G48" s="62">
        <f t="shared" si="0"/>
        <v>0</v>
      </c>
      <c r="H48" s="62">
        <f t="shared" si="1"/>
        <v>0</v>
      </c>
      <c r="I48" s="56"/>
      <c r="J48" s="59">
        <f t="shared" si="2"/>
        <v>0</v>
      </c>
      <c r="K48" s="56"/>
      <c r="L48" s="56"/>
      <c r="M48" s="56"/>
      <c r="N48" s="73">
        <f t="shared" si="3"/>
        <v>0</v>
      </c>
      <c r="O48" s="75" t="str">
        <f t="shared" si="4"/>
        <v>OK</v>
      </c>
      <c r="P48" s="128"/>
      <c r="Q48" s="69"/>
      <c r="R48" s="78"/>
      <c r="S48" s="69"/>
      <c r="T48" s="69"/>
      <c r="U48" s="69"/>
      <c r="V48" s="69"/>
      <c r="W48" s="69"/>
      <c r="X48" s="69"/>
      <c r="Y48" s="64"/>
    </row>
    <row r="49" spans="1:16" ht="41.25" customHeight="1" x14ac:dyDescent="0.2">
      <c r="P49" s="124"/>
    </row>
    <row r="50" spans="1:16" ht="41.25" customHeight="1" x14ac:dyDescent="0.2">
      <c r="A50" s="93" t="s">
        <v>67</v>
      </c>
      <c r="B50" s="94"/>
      <c r="C50" s="94"/>
      <c r="D50" s="94"/>
      <c r="E50" s="95"/>
      <c r="P50" s="124"/>
    </row>
    <row r="51" spans="1:16" ht="41.25" customHeight="1" x14ac:dyDescent="0.2">
      <c r="A51" s="53" t="s">
        <v>66</v>
      </c>
      <c r="B51" s="53"/>
      <c r="C51" s="53"/>
      <c r="D51" s="53"/>
      <c r="E51" s="53"/>
      <c r="P51" s="124"/>
    </row>
  </sheetData>
  <mergeCells count="37">
    <mergeCell ref="R1:R2"/>
    <mergeCell ref="A1:B1"/>
    <mergeCell ref="C1:E1"/>
    <mergeCell ref="F1:O1"/>
    <mergeCell ref="P1:P2"/>
    <mergeCell ref="Q1:Q2"/>
    <mergeCell ref="Y1:Y2"/>
    <mergeCell ref="A2:E2"/>
    <mergeCell ref="F2:O2"/>
    <mergeCell ref="F4:F48"/>
    <mergeCell ref="G4:G48"/>
    <mergeCell ref="H4:H48"/>
    <mergeCell ref="I4:I48"/>
    <mergeCell ref="J4:J48"/>
    <mergeCell ref="K4:K48"/>
    <mergeCell ref="L4:L48"/>
    <mergeCell ref="S1:S2"/>
    <mergeCell ref="T1:T2"/>
    <mergeCell ref="U1:U2"/>
    <mergeCell ref="V1:V2"/>
    <mergeCell ref="W1:W2"/>
    <mergeCell ref="X1:X2"/>
    <mergeCell ref="Y4:Y48"/>
    <mergeCell ref="A50:E50"/>
    <mergeCell ref="A51:E51"/>
    <mergeCell ref="S4:S48"/>
    <mergeCell ref="T4:T48"/>
    <mergeCell ref="U4:U48"/>
    <mergeCell ref="V4:V48"/>
    <mergeCell ref="W4:W48"/>
    <mergeCell ref="X4:X48"/>
    <mergeCell ref="M4:M48"/>
    <mergeCell ref="N4:N48"/>
    <mergeCell ref="O4:O48"/>
    <mergeCell ref="P4:P48"/>
    <mergeCell ref="Q4:Q48"/>
    <mergeCell ref="R4:R48"/>
  </mergeCells>
  <conditionalFormatting sqref="N4:N48">
    <cfRule type="cellIs" dxfId="20" priority="1" operator="lessThan">
      <formula>0</formula>
    </cfRule>
  </conditionalFormatting>
  <conditionalFormatting sqref="Q4:Y4">
    <cfRule type="cellIs" dxfId="19" priority="2" stopIfTrue="1" operator="greaterThan">
      <formula>0</formula>
    </cfRule>
    <cfRule type="cellIs" dxfId="18" priority="3" stopIfTrue="1" operator="greaterThan">
      <formula>0</formula>
    </cfRule>
    <cfRule type="cellIs" dxfId="17" priority="4" stopIfTrue="1" operator="greaterThan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CB2A57-2919-42E7-AEBA-B965277909EF}">
  <dimension ref="A1:Y51"/>
  <sheetViews>
    <sheetView topLeftCell="A25" zoomScaleNormal="100" workbookViewId="0">
      <selection activeCell="A26" sqref="A26:E35"/>
    </sheetView>
  </sheetViews>
  <sheetFormatPr defaultColWidth="9.7109375" defaultRowHeight="41.25" customHeight="1" x14ac:dyDescent="0.2"/>
  <cols>
    <col min="1" max="1" width="5.7109375" style="22" customWidth="1"/>
    <col min="2" max="2" width="17.28515625" style="23" customWidth="1"/>
    <col min="3" max="3" width="18.28515625" style="24" customWidth="1"/>
    <col min="4" max="4" width="26" style="25" customWidth="1"/>
    <col min="5" max="5" width="9.85546875" style="25" customWidth="1"/>
    <col min="6" max="6" width="15" style="26" bestFit="1" customWidth="1"/>
    <col min="7" max="13" width="15" style="26" customWidth="1"/>
    <col min="14" max="14" width="15" style="27" bestFit="1" customWidth="1"/>
    <col min="15" max="15" width="12.5703125" style="28" customWidth="1"/>
    <col min="16" max="17" width="15" style="29" customWidth="1"/>
    <col min="18" max="18" width="16.140625" style="29" customWidth="1"/>
    <col min="19" max="19" width="16.42578125" style="29" customWidth="1"/>
    <col min="20" max="25" width="15" style="29" customWidth="1"/>
    <col min="26" max="16384" width="9.7109375" style="18"/>
  </cols>
  <sheetData>
    <row r="1" spans="1:25" ht="41.25" customHeight="1" x14ac:dyDescent="0.2">
      <c r="A1" s="84" t="s">
        <v>69</v>
      </c>
      <c r="B1" s="85"/>
      <c r="C1" s="86" t="s">
        <v>62</v>
      </c>
      <c r="D1" s="87"/>
      <c r="E1" s="87"/>
      <c r="F1" s="88" t="s">
        <v>80</v>
      </c>
      <c r="G1" s="89"/>
      <c r="H1" s="89"/>
      <c r="I1" s="89"/>
      <c r="J1" s="89"/>
      <c r="K1" s="89"/>
      <c r="L1" s="89"/>
      <c r="M1" s="89"/>
      <c r="N1" s="89"/>
      <c r="O1" s="90"/>
      <c r="P1" s="79" t="s">
        <v>63</v>
      </c>
      <c r="Q1" s="79" t="s">
        <v>63</v>
      </c>
      <c r="R1" s="79" t="s">
        <v>63</v>
      </c>
      <c r="S1" s="79" t="s">
        <v>63</v>
      </c>
      <c r="T1" s="79" t="s">
        <v>63</v>
      </c>
      <c r="U1" s="79" t="s">
        <v>63</v>
      </c>
      <c r="V1" s="79" t="s">
        <v>63</v>
      </c>
      <c r="W1" s="79" t="s">
        <v>58</v>
      </c>
      <c r="X1" s="79" t="s">
        <v>58</v>
      </c>
      <c r="Y1" s="79" t="s">
        <v>58</v>
      </c>
    </row>
    <row r="2" spans="1:25" ht="27.75" customHeight="1" x14ac:dyDescent="0.2">
      <c r="A2" s="81" t="s">
        <v>94</v>
      </c>
      <c r="B2" s="82"/>
      <c r="C2" s="82"/>
      <c r="D2" s="82"/>
      <c r="E2" s="83"/>
      <c r="F2" s="65" t="s">
        <v>89</v>
      </c>
      <c r="G2" s="66"/>
      <c r="H2" s="66"/>
      <c r="I2" s="66"/>
      <c r="J2" s="66"/>
      <c r="K2" s="66"/>
      <c r="L2" s="66"/>
      <c r="M2" s="66"/>
      <c r="N2" s="66"/>
      <c r="O2" s="67"/>
      <c r="P2" s="80"/>
      <c r="Q2" s="80"/>
      <c r="R2" s="80"/>
      <c r="S2" s="80"/>
      <c r="T2" s="80"/>
      <c r="U2" s="80"/>
      <c r="V2" s="80"/>
      <c r="W2" s="80"/>
      <c r="X2" s="80"/>
      <c r="Y2" s="80"/>
    </row>
    <row r="3" spans="1:25" s="21" customFormat="1" ht="41.25" customHeight="1" thickBot="1" x14ac:dyDescent="0.25">
      <c r="A3" s="19" t="s">
        <v>24</v>
      </c>
      <c r="B3" s="19" t="s">
        <v>64</v>
      </c>
      <c r="C3" s="19" t="s">
        <v>65</v>
      </c>
      <c r="D3" s="19" t="s">
        <v>25</v>
      </c>
      <c r="E3" s="19" t="s">
        <v>70</v>
      </c>
      <c r="F3" s="32" t="s">
        <v>68</v>
      </c>
      <c r="G3" s="32" t="s">
        <v>81</v>
      </c>
      <c r="H3" s="32" t="s">
        <v>82</v>
      </c>
      <c r="I3" s="32" t="s">
        <v>83</v>
      </c>
      <c r="J3" s="32" t="s">
        <v>84</v>
      </c>
      <c r="K3" s="32" t="s">
        <v>85</v>
      </c>
      <c r="L3" s="32" t="s">
        <v>86</v>
      </c>
      <c r="M3" s="32" t="s">
        <v>87</v>
      </c>
      <c r="N3" s="33" t="s">
        <v>0</v>
      </c>
      <c r="O3" s="34" t="s">
        <v>1</v>
      </c>
      <c r="P3" s="20" t="s">
        <v>23</v>
      </c>
      <c r="Q3" s="20" t="s">
        <v>23</v>
      </c>
      <c r="R3" s="20" t="s">
        <v>23</v>
      </c>
      <c r="S3" s="20" t="s">
        <v>23</v>
      </c>
      <c r="T3" s="20" t="s">
        <v>23</v>
      </c>
      <c r="U3" s="20" t="s">
        <v>23</v>
      </c>
      <c r="V3" s="20" t="s">
        <v>23</v>
      </c>
      <c r="W3" s="20" t="s">
        <v>23</v>
      </c>
      <c r="X3" s="20" t="s">
        <v>23</v>
      </c>
      <c r="Y3" s="20" t="s">
        <v>23</v>
      </c>
    </row>
    <row r="4" spans="1:25" ht="41.25" customHeight="1" x14ac:dyDescent="0.2">
      <c r="A4" s="6">
        <v>1</v>
      </c>
      <c r="B4" s="7" t="s">
        <v>71</v>
      </c>
      <c r="C4" s="7" t="s">
        <v>3</v>
      </c>
      <c r="D4" s="7" t="s">
        <v>26</v>
      </c>
      <c r="E4" s="15">
        <v>0.45</v>
      </c>
      <c r="F4" s="70">
        <v>168000</v>
      </c>
      <c r="G4" s="60">
        <f t="shared" ref="G4:G48" si="0">IF(SUM(P4:AG4)&gt;F4+I4,F4+I4,SUM(P4:AG4))</f>
        <v>0</v>
      </c>
      <c r="H4" s="60">
        <f t="shared" ref="H4:H48" si="1">(SUM(P4:AG4))</f>
        <v>0</v>
      </c>
      <c r="I4" s="54"/>
      <c r="J4" s="57">
        <f t="shared" ref="J4:J48" si="2">ROUND(IF(F4*0.25-0.5&lt;0,0,F4*0.25-0.5),0)-M4-K4</f>
        <v>42000</v>
      </c>
      <c r="K4" s="54"/>
      <c r="L4" s="54"/>
      <c r="M4" s="54"/>
      <c r="N4" s="72">
        <f t="shared" ref="N4:N48" si="3">F4-SUM(P4:AC4)+I4</f>
        <v>168000</v>
      </c>
      <c r="O4" s="74" t="str">
        <f t="shared" ref="O4:O48" si="4">IF(N4&lt;0,"ATENÇÃO","OK")</f>
        <v>OK</v>
      </c>
      <c r="P4" s="76"/>
      <c r="Q4" s="68"/>
      <c r="R4" s="76"/>
      <c r="S4" s="68"/>
      <c r="T4" s="68"/>
      <c r="U4" s="68"/>
      <c r="V4" s="68"/>
      <c r="W4" s="68"/>
      <c r="X4" s="68"/>
      <c r="Y4" s="63"/>
    </row>
    <row r="5" spans="1:25" ht="41.25" customHeight="1" x14ac:dyDescent="0.2">
      <c r="A5" s="8">
        <v>2</v>
      </c>
      <c r="B5" s="10" t="s">
        <v>71</v>
      </c>
      <c r="C5" s="10" t="s">
        <v>4</v>
      </c>
      <c r="D5" s="10" t="s">
        <v>27</v>
      </c>
      <c r="E5" s="17">
        <v>0.45</v>
      </c>
      <c r="F5" s="71"/>
      <c r="G5" s="61">
        <f t="shared" si="0"/>
        <v>0</v>
      </c>
      <c r="H5" s="61">
        <f t="shared" si="1"/>
        <v>0</v>
      </c>
      <c r="I5" s="55"/>
      <c r="J5" s="58">
        <f t="shared" si="2"/>
        <v>0</v>
      </c>
      <c r="K5" s="55"/>
      <c r="L5" s="55"/>
      <c r="M5" s="55"/>
      <c r="N5" s="73">
        <f t="shared" si="3"/>
        <v>0</v>
      </c>
      <c r="O5" s="75" t="str">
        <f t="shared" si="4"/>
        <v>OK</v>
      </c>
      <c r="P5" s="77"/>
      <c r="Q5" s="69"/>
      <c r="R5" s="77"/>
      <c r="S5" s="69"/>
      <c r="T5" s="69"/>
      <c r="U5" s="69"/>
      <c r="V5" s="69"/>
      <c r="W5" s="69"/>
      <c r="X5" s="69"/>
      <c r="Y5" s="64"/>
    </row>
    <row r="6" spans="1:25" ht="41.25" customHeight="1" x14ac:dyDescent="0.2">
      <c r="A6" s="8">
        <v>3</v>
      </c>
      <c r="B6" s="10" t="s">
        <v>71</v>
      </c>
      <c r="C6" s="10" t="s">
        <v>5</v>
      </c>
      <c r="D6" s="10" t="s">
        <v>31</v>
      </c>
      <c r="E6" s="17">
        <v>0.45</v>
      </c>
      <c r="F6" s="71"/>
      <c r="G6" s="61">
        <f t="shared" si="0"/>
        <v>0</v>
      </c>
      <c r="H6" s="61">
        <f t="shared" si="1"/>
        <v>0</v>
      </c>
      <c r="I6" s="55"/>
      <c r="J6" s="58">
        <f t="shared" si="2"/>
        <v>0</v>
      </c>
      <c r="K6" s="55"/>
      <c r="L6" s="55"/>
      <c r="M6" s="55"/>
      <c r="N6" s="73">
        <f t="shared" si="3"/>
        <v>0</v>
      </c>
      <c r="O6" s="75" t="str">
        <f t="shared" si="4"/>
        <v>OK</v>
      </c>
      <c r="P6" s="77"/>
      <c r="Q6" s="69"/>
      <c r="R6" s="77"/>
      <c r="S6" s="69"/>
      <c r="T6" s="69"/>
      <c r="U6" s="69"/>
      <c r="V6" s="69"/>
      <c r="W6" s="69"/>
      <c r="X6" s="69"/>
      <c r="Y6" s="64"/>
    </row>
    <row r="7" spans="1:25" ht="41.25" customHeight="1" x14ac:dyDescent="0.2">
      <c r="A7" s="8">
        <v>4</v>
      </c>
      <c r="B7" s="10" t="s">
        <v>72</v>
      </c>
      <c r="C7" s="10" t="s">
        <v>6</v>
      </c>
      <c r="D7" s="10" t="s">
        <v>57</v>
      </c>
      <c r="E7" s="17">
        <v>0.3</v>
      </c>
      <c r="F7" s="71"/>
      <c r="G7" s="61">
        <f t="shared" si="0"/>
        <v>0</v>
      </c>
      <c r="H7" s="61">
        <f t="shared" si="1"/>
        <v>0</v>
      </c>
      <c r="I7" s="55"/>
      <c r="J7" s="58">
        <f t="shared" si="2"/>
        <v>0</v>
      </c>
      <c r="K7" s="55"/>
      <c r="L7" s="55"/>
      <c r="M7" s="55"/>
      <c r="N7" s="73">
        <f t="shared" si="3"/>
        <v>0</v>
      </c>
      <c r="O7" s="75" t="str">
        <f t="shared" si="4"/>
        <v>OK</v>
      </c>
      <c r="P7" s="77"/>
      <c r="Q7" s="69"/>
      <c r="R7" s="77"/>
      <c r="S7" s="69"/>
      <c r="T7" s="69"/>
      <c r="U7" s="69"/>
      <c r="V7" s="69"/>
      <c r="W7" s="69"/>
      <c r="X7" s="69"/>
      <c r="Y7" s="64"/>
    </row>
    <row r="8" spans="1:25" ht="41.25" customHeight="1" x14ac:dyDescent="0.2">
      <c r="A8" s="8">
        <v>5</v>
      </c>
      <c r="B8" s="5" t="s">
        <v>71</v>
      </c>
      <c r="C8" s="5" t="s">
        <v>7</v>
      </c>
      <c r="D8" s="5" t="s">
        <v>32</v>
      </c>
      <c r="E8" s="17">
        <v>0.45</v>
      </c>
      <c r="F8" s="71"/>
      <c r="G8" s="61">
        <f t="shared" si="0"/>
        <v>0</v>
      </c>
      <c r="H8" s="61">
        <f t="shared" si="1"/>
        <v>0</v>
      </c>
      <c r="I8" s="55"/>
      <c r="J8" s="58">
        <f t="shared" si="2"/>
        <v>0</v>
      </c>
      <c r="K8" s="55"/>
      <c r="L8" s="55"/>
      <c r="M8" s="55"/>
      <c r="N8" s="73">
        <f t="shared" si="3"/>
        <v>0</v>
      </c>
      <c r="O8" s="75" t="str">
        <f t="shared" si="4"/>
        <v>OK</v>
      </c>
      <c r="P8" s="77"/>
      <c r="Q8" s="69"/>
      <c r="R8" s="77"/>
      <c r="S8" s="69"/>
      <c r="T8" s="69"/>
      <c r="U8" s="69"/>
      <c r="V8" s="69"/>
      <c r="W8" s="69"/>
      <c r="X8" s="69"/>
      <c r="Y8" s="64"/>
    </row>
    <row r="9" spans="1:25" ht="41.25" customHeight="1" x14ac:dyDescent="0.2">
      <c r="A9" s="8">
        <v>6</v>
      </c>
      <c r="B9" s="5" t="s">
        <v>71</v>
      </c>
      <c r="C9" s="5" t="s">
        <v>8</v>
      </c>
      <c r="D9" s="5" t="s">
        <v>33</v>
      </c>
      <c r="E9" s="17">
        <v>0.45</v>
      </c>
      <c r="F9" s="71"/>
      <c r="G9" s="61">
        <f t="shared" si="0"/>
        <v>0</v>
      </c>
      <c r="H9" s="61">
        <f t="shared" si="1"/>
        <v>0</v>
      </c>
      <c r="I9" s="55"/>
      <c r="J9" s="58">
        <f t="shared" si="2"/>
        <v>0</v>
      </c>
      <c r="K9" s="55"/>
      <c r="L9" s="55"/>
      <c r="M9" s="55"/>
      <c r="N9" s="73">
        <f t="shared" si="3"/>
        <v>0</v>
      </c>
      <c r="O9" s="75" t="str">
        <f t="shared" si="4"/>
        <v>OK</v>
      </c>
      <c r="P9" s="77"/>
      <c r="Q9" s="69"/>
      <c r="R9" s="77"/>
      <c r="S9" s="69"/>
      <c r="T9" s="69"/>
      <c r="U9" s="69"/>
      <c r="V9" s="69"/>
      <c r="W9" s="69"/>
      <c r="X9" s="69"/>
      <c r="Y9" s="64"/>
    </row>
    <row r="10" spans="1:25" ht="41.25" customHeight="1" x14ac:dyDescent="0.2">
      <c r="A10" s="8">
        <v>7</v>
      </c>
      <c r="B10" s="5" t="s">
        <v>71</v>
      </c>
      <c r="C10" s="5" t="s">
        <v>9</v>
      </c>
      <c r="D10" s="5" t="s">
        <v>28</v>
      </c>
      <c r="E10" s="17">
        <v>0.45</v>
      </c>
      <c r="F10" s="71"/>
      <c r="G10" s="61">
        <f t="shared" si="0"/>
        <v>0</v>
      </c>
      <c r="H10" s="61">
        <f t="shared" si="1"/>
        <v>0</v>
      </c>
      <c r="I10" s="55"/>
      <c r="J10" s="58">
        <f t="shared" si="2"/>
        <v>0</v>
      </c>
      <c r="K10" s="55"/>
      <c r="L10" s="55"/>
      <c r="M10" s="55"/>
      <c r="N10" s="73">
        <f t="shared" si="3"/>
        <v>0</v>
      </c>
      <c r="O10" s="75" t="str">
        <f t="shared" si="4"/>
        <v>OK</v>
      </c>
      <c r="P10" s="77"/>
      <c r="Q10" s="69"/>
      <c r="R10" s="77"/>
      <c r="S10" s="69"/>
      <c r="T10" s="69"/>
      <c r="U10" s="69"/>
      <c r="V10" s="69"/>
      <c r="W10" s="69"/>
      <c r="X10" s="69"/>
      <c r="Y10" s="64"/>
    </row>
    <row r="11" spans="1:25" ht="41.25" customHeight="1" x14ac:dyDescent="0.2">
      <c r="A11" s="8">
        <v>8</v>
      </c>
      <c r="B11" s="5" t="s">
        <v>71</v>
      </c>
      <c r="C11" s="5" t="s">
        <v>10</v>
      </c>
      <c r="D11" s="5" t="s">
        <v>29</v>
      </c>
      <c r="E11" s="17">
        <v>0.45</v>
      </c>
      <c r="F11" s="71"/>
      <c r="G11" s="61">
        <f t="shared" si="0"/>
        <v>0</v>
      </c>
      <c r="H11" s="61">
        <f t="shared" si="1"/>
        <v>0</v>
      </c>
      <c r="I11" s="55"/>
      <c r="J11" s="58">
        <f t="shared" si="2"/>
        <v>0</v>
      </c>
      <c r="K11" s="55"/>
      <c r="L11" s="55"/>
      <c r="M11" s="55"/>
      <c r="N11" s="73">
        <f t="shared" si="3"/>
        <v>0</v>
      </c>
      <c r="O11" s="75" t="str">
        <f t="shared" si="4"/>
        <v>OK</v>
      </c>
      <c r="P11" s="77"/>
      <c r="Q11" s="69"/>
      <c r="R11" s="77"/>
      <c r="S11" s="69"/>
      <c r="T11" s="69"/>
      <c r="U11" s="69"/>
      <c r="V11" s="69"/>
      <c r="W11" s="69"/>
      <c r="X11" s="69"/>
      <c r="Y11" s="64"/>
    </row>
    <row r="12" spans="1:25" ht="41.25" customHeight="1" x14ac:dyDescent="0.2">
      <c r="A12" s="8">
        <v>9</v>
      </c>
      <c r="B12" s="5" t="s">
        <v>71</v>
      </c>
      <c r="C12" s="5" t="s">
        <v>11</v>
      </c>
      <c r="D12" s="5" t="s">
        <v>34</v>
      </c>
      <c r="E12" s="17">
        <v>0.45</v>
      </c>
      <c r="F12" s="71"/>
      <c r="G12" s="61">
        <f t="shared" si="0"/>
        <v>0</v>
      </c>
      <c r="H12" s="61">
        <f t="shared" si="1"/>
        <v>0</v>
      </c>
      <c r="I12" s="55"/>
      <c r="J12" s="58">
        <f t="shared" si="2"/>
        <v>0</v>
      </c>
      <c r="K12" s="55"/>
      <c r="L12" s="55"/>
      <c r="M12" s="55"/>
      <c r="N12" s="73">
        <f t="shared" si="3"/>
        <v>0</v>
      </c>
      <c r="O12" s="75" t="str">
        <f t="shared" si="4"/>
        <v>OK</v>
      </c>
      <c r="P12" s="77"/>
      <c r="Q12" s="69"/>
      <c r="R12" s="77"/>
      <c r="S12" s="69"/>
      <c r="T12" s="69"/>
      <c r="U12" s="69"/>
      <c r="V12" s="69"/>
      <c r="W12" s="69"/>
      <c r="X12" s="69"/>
      <c r="Y12" s="64"/>
    </row>
    <row r="13" spans="1:25" ht="41.25" customHeight="1" x14ac:dyDescent="0.2">
      <c r="A13" s="8">
        <v>10</v>
      </c>
      <c r="B13" s="10" t="s">
        <v>71</v>
      </c>
      <c r="C13" s="10" t="s">
        <v>12</v>
      </c>
      <c r="D13" s="10" t="s">
        <v>59</v>
      </c>
      <c r="E13" s="17">
        <v>0.45</v>
      </c>
      <c r="F13" s="71"/>
      <c r="G13" s="61">
        <f t="shared" si="0"/>
        <v>0</v>
      </c>
      <c r="H13" s="61">
        <f t="shared" si="1"/>
        <v>0</v>
      </c>
      <c r="I13" s="55"/>
      <c r="J13" s="58">
        <f t="shared" si="2"/>
        <v>0</v>
      </c>
      <c r="K13" s="55"/>
      <c r="L13" s="55"/>
      <c r="M13" s="55"/>
      <c r="N13" s="73">
        <f t="shared" si="3"/>
        <v>0</v>
      </c>
      <c r="O13" s="75" t="str">
        <f t="shared" si="4"/>
        <v>OK</v>
      </c>
      <c r="P13" s="77"/>
      <c r="Q13" s="69"/>
      <c r="R13" s="77"/>
      <c r="S13" s="69"/>
      <c r="T13" s="69"/>
      <c r="U13" s="69"/>
      <c r="V13" s="69"/>
      <c r="W13" s="69"/>
      <c r="X13" s="69"/>
      <c r="Y13" s="64"/>
    </row>
    <row r="14" spans="1:25" ht="41.25" customHeight="1" x14ac:dyDescent="0.2">
      <c r="A14" s="4">
        <v>11</v>
      </c>
      <c r="B14" s="1" t="s">
        <v>73</v>
      </c>
      <c r="C14" s="2" t="s">
        <v>13</v>
      </c>
      <c r="D14" s="3" t="s">
        <v>35</v>
      </c>
      <c r="E14" s="16">
        <v>0.05</v>
      </c>
      <c r="F14" s="71"/>
      <c r="G14" s="61">
        <f t="shared" si="0"/>
        <v>0</v>
      </c>
      <c r="H14" s="61">
        <f t="shared" si="1"/>
        <v>0</v>
      </c>
      <c r="I14" s="55"/>
      <c r="J14" s="58">
        <f t="shared" si="2"/>
        <v>0</v>
      </c>
      <c r="K14" s="55"/>
      <c r="L14" s="55"/>
      <c r="M14" s="55"/>
      <c r="N14" s="73">
        <f t="shared" si="3"/>
        <v>0</v>
      </c>
      <c r="O14" s="75" t="str">
        <f t="shared" si="4"/>
        <v>OK</v>
      </c>
      <c r="P14" s="77"/>
      <c r="Q14" s="69"/>
      <c r="R14" s="77"/>
      <c r="S14" s="69"/>
      <c r="T14" s="69"/>
      <c r="U14" s="69"/>
      <c r="V14" s="69"/>
      <c r="W14" s="69"/>
      <c r="X14" s="69"/>
      <c r="Y14" s="64"/>
    </row>
    <row r="15" spans="1:25" ht="41.25" customHeight="1" x14ac:dyDescent="0.2">
      <c r="A15" s="9">
        <v>12</v>
      </c>
      <c r="B15" s="9" t="s">
        <v>73</v>
      </c>
      <c r="C15" s="10" t="s">
        <v>36</v>
      </c>
      <c r="D15" s="11"/>
      <c r="E15" s="14">
        <v>0.05</v>
      </c>
      <c r="F15" s="71"/>
      <c r="G15" s="61">
        <f t="shared" si="0"/>
        <v>0</v>
      </c>
      <c r="H15" s="61">
        <f t="shared" si="1"/>
        <v>0</v>
      </c>
      <c r="I15" s="55"/>
      <c r="J15" s="58">
        <f t="shared" si="2"/>
        <v>0</v>
      </c>
      <c r="K15" s="55"/>
      <c r="L15" s="55"/>
      <c r="M15" s="55"/>
      <c r="N15" s="73">
        <f t="shared" si="3"/>
        <v>0</v>
      </c>
      <c r="O15" s="75" t="str">
        <f t="shared" si="4"/>
        <v>OK</v>
      </c>
      <c r="P15" s="77"/>
      <c r="Q15" s="69"/>
      <c r="R15" s="77"/>
      <c r="S15" s="69"/>
      <c r="T15" s="69"/>
      <c r="U15" s="69"/>
      <c r="V15" s="69"/>
      <c r="W15" s="69"/>
      <c r="X15" s="69"/>
      <c r="Y15" s="64"/>
    </row>
    <row r="16" spans="1:25" ht="41.25" customHeight="1" x14ac:dyDescent="0.2">
      <c r="A16" s="4">
        <v>13</v>
      </c>
      <c r="B16" s="5" t="s">
        <v>73</v>
      </c>
      <c r="C16" s="5" t="s">
        <v>37</v>
      </c>
      <c r="D16" s="5" t="s">
        <v>26</v>
      </c>
      <c r="E16" s="14">
        <v>0.03</v>
      </c>
      <c r="F16" s="71"/>
      <c r="G16" s="61">
        <f t="shared" si="0"/>
        <v>0</v>
      </c>
      <c r="H16" s="61">
        <f t="shared" si="1"/>
        <v>0</v>
      </c>
      <c r="I16" s="55"/>
      <c r="J16" s="58">
        <f t="shared" si="2"/>
        <v>0</v>
      </c>
      <c r="K16" s="55"/>
      <c r="L16" s="55"/>
      <c r="M16" s="55"/>
      <c r="N16" s="73">
        <f t="shared" si="3"/>
        <v>0</v>
      </c>
      <c r="O16" s="75" t="str">
        <f t="shared" si="4"/>
        <v>OK</v>
      </c>
      <c r="P16" s="77"/>
      <c r="Q16" s="69"/>
      <c r="R16" s="77"/>
      <c r="S16" s="69"/>
      <c r="T16" s="69"/>
      <c r="U16" s="69"/>
      <c r="V16" s="69"/>
      <c r="W16" s="69"/>
      <c r="X16" s="69"/>
      <c r="Y16" s="64"/>
    </row>
    <row r="17" spans="1:25" ht="41.25" customHeight="1" x14ac:dyDescent="0.2">
      <c r="A17" s="9">
        <v>14</v>
      </c>
      <c r="B17" s="5" t="s">
        <v>73</v>
      </c>
      <c r="C17" s="5" t="s">
        <v>38</v>
      </c>
      <c r="D17" s="5" t="s">
        <v>27</v>
      </c>
      <c r="E17" s="14">
        <v>0.03</v>
      </c>
      <c r="F17" s="71"/>
      <c r="G17" s="61">
        <f t="shared" si="0"/>
        <v>0</v>
      </c>
      <c r="H17" s="61">
        <f t="shared" si="1"/>
        <v>0</v>
      </c>
      <c r="I17" s="55"/>
      <c r="J17" s="58">
        <f t="shared" si="2"/>
        <v>0</v>
      </c>
      <c r="K17" s="55"/>
      <c r="L17" s="55"/>
      <c r="M17" s="55"/>
      <c r="N17" s="73">
        <f t="shared" si="3"/>
        <v>0</v>
      </c>
      <c r="O17" s="75" t="str">
        <f t="shared" si="4"/>
        <v>OK</v>
      </c>
      <c r="P17" s="77"/>
      <c r="Q17" s="69"/>
      <c r="R17" s="77"/>
      <c r="S17" s="69"/>
      <c r="T17" s="69"/>
      <c r="U17" s="69"/>
      <c r="V17" s="69"/>
      <c r="W17" s="69"/>
      <c r="X17" s="69"/>
      <c r="Y17" s="64"/>
    </row>
    <row r="18" spans="1:25" ht="41.25" customHeight="1" x14ac:dyDescent="0.2">
      <c r="A18" s="4">
        <v>15</v>
      </c>
      <c r="B18" s="5" t="s">
        <v>73</v>
      </c>
      <c r="C18" s="5" t="s">
        <v>39</v>
      </c>
      <c r="D18" s="5" t="s">
        <v>31</v>
      </c>
      <c r="E18" s="14">
        <v>0.03</v>
      </c>
      <c r="F18" s="71"/>
      <c r="G18" s="61">
        <f t="shared" si="0"/>
        <v>0</v>
      </c>
      <c r="H18" s="61">
        <f t="shared" si="1"/>
        <v>0</v>
      </c>
      <c r="I18" s="55"/>
      <c r="J18" s="58">
        <f t="shared" si="2"/>
        <v>0</v>
      </c>
      <c r="K18" s="55"/>
      <c r="L18" s="55"/>
      <c r="M18" s="55"/>
      <c r="N18" s="73">
        <f t="shared" si="3"/>
        <v>0</v>
      </c>
      <c r="O18" s="75" t="str">
        <f t="shared" si="4"/>
        <v>OK</v>
      </c>
      <c r="P18" s="77"/>
      <c r="Q18" s="69"/>
      <c r="R18" s="77"/>
      <c r="S18" s="69"/>
      <c r="T18" s="69"/>
      <c r="U18" s="69"/>
      <c r="V18" s="69"/>
      <c r="W18" s="69"/>
      <c r="X18" s="69"/>
      <c r="Y18" s="64"/>
    </row>
    <row r="19" spans="1:25" ht="41.25" customHeight="1" x14ac:dyDescent="0.2">
      <c r="A19" s="9">
        <v>16</v>
      </c>
      <c r="B19" s="9" t="s">
        <v>73</v>
      </c>
      <c r="C19" s="10" t="s">
        <v>40</v>
      </c>
      <c r="D19" s="11" t="s">
        <v>57</v>
      </c>
      <c r="E19" s="14">
        <v>0.03</v>
      </c>
      <c r="F19" s="71"/>
      <c r="G19" s="61">
        <f t="shared" si="0"/>
        <v>0</v>
      </c>
      <c r="H19" s="61">
        <f t="shared" si="1"/>
        <v>0</v>
      </c>
      <c r="I19" s="55"/>
      <c r="J19" s="58">
        <f t="shared" si="2"/>
        <v>0</v>
      </c>
      <c r="K19" s="55"/>
      <c r="L19" s="55"/>
      <c r="M19" s="55"/>
      <c r="N19" s="73">
        <f t="shared" si="3"/>
        <v>0</v>
      </c>
      <c r="O19" s="75" t="str">
        <f t="shared" si="4"/>
        <v>OK</v>
      </c>
      <c r="P19" s="77"/>
      <c r="Q19" s="69"/>
      <c r="R19" s="77"/>
      <c r="S19" s="69"/>
      <c r="T19" s="69"/>
      <c r="U19" s="69"/>
      <c r="V19" s="69"/>
      <c r="W19" s="69"/>
      <c r="X19" s="69"/>
      <c r="Y19" s="64"/>
    </row>
    <row r="20" spans="1:25" ht="41.25" customHeight="1" x14ac:dyDescent="0.2">
      <c r="A20" s="4">
        <v>17</v>
      </c>
      <c r="B20" s="9" t="s">
        <v>73</v>
      </c>
      <c r="C20" s="10" t="s">
        <v>41</v>
      </c>
      <c r="D20" s="11" t="s">
        <v>32</v>
      </c>
      <c r="E20" s="14">
        <v>0.03</v>
      </c>
      <c r="F20" s="71"/>
      <c r="G20" s="61">
        <f t="shared" si="0"/>
        <v>0</v>
      </c>
      <c r="H20" s="61">
        <f t="shared" si="1"/>
        <v>0</v>
      </c>
      <c r="I20" s="55"/>
      <c r="J20" s="58">
        <f t="shared" si="2"/>
        <v>0</v>
      </c>
      <c r="K20" s="55"/>
      <c r="L20" s="55"/>
      <c r="M20" s="55"/>
      <c r="N20" s="73">
        <f t="shared" si="3"/>
        <v>0</v>
      </c>
      <c r="O20" s="75" t="str">
        <f t="shared" si="4"/>
        <v>OK</v>
      </c>
      <c r="P20" s="77"/>
      <c r="Q20" s="69"/>
      <c r="R20" s="77"/>
      <c r="S20" s="69"/>
      <c r="T20" s="69"/>
      <c r="U20" s="69"/>
      <c r="V20" s="69"/>
      <c r="W20" s="69"/>
      <c r="X20" s="69"/>
      <c r="Y20" s="64"/>
    </row>
    <row r="21" spans="1:25" ht="41.25" customHeight="1" x14ac:dyDescent="0.2">
      <c r="A21" s="9">
        <v>18</v>
      </c>
      <c r="B21" s="9" t="s">
        <v>73</v>
      </c>
      <c r="C21" s="10" t="s">
        <v>42</v>
      </c>
      <c r="D21" s="11" t="s">
        <v>33</v>
      </c>
      <c r="E21" s="14">
        <v>0.03</v>
      </c>
      <c r="F21" s="71"/>
      <c r="G21" s="61">
        <f t="shared" si="0"/>
        <v>0</v>
      </c>
      <c r="H21" s="61">
        <f t="shared" si="1"/>
        <v>0</v>
      </c>
      <c r="I21" s="55"/>
      <c r="J21" s="58">
        <f t="shared" si="2"/>
        <v>0</v>
      </c>
      <c r="K21" s="55"/>
      <c r="L21" s="55"/>
      <c r="M21" s="55"/>
      <c r="N21" s="73">
        <f t="shared" si="3"/>
        <v>0</v>
      </c>
      <c r="O21" s="75" t="str">
        <f t="shared" si="4"/>
        <v>OK</v>
      </c>
      <c r="P21" s="77"/>
      <c r="Q21" s="69"/>
      <c r="R21" s="77"/>
      <c r="S21" s="69"/>
      <c r="T21" s="69"/>
      <c r="U21" s="69"/>
      <c r="V21" s="69"/>
      <c r="W21" s="69"/>
      <c r="X21" s="69"/>
      <c r="Y21" s="64"/>
    </row>
    <row r="22" spans="1:25" ht="41.25" customHeight="1" x14ac:dyDescent="0.2">
      <c r="A22" s="4">
        <v>19</v>
      </c>
      <c r="B22" s="9" t="s">
        <v>73</v>
      </c>
      <c r="C22" s="10" t="s">
        <v>43</v>
      </c>
      <c r="D22" s="11" t="s">
        <v>28</v>
      </c>
      <c r="E22" s="14">
        <v>0.03</v>
      </c>
      <c r="F22" s="71"/>
      <c r="G22" s="61">
        <f t="shared" si="0"/>
        <v>0</v>
      </c>
      <c r="H22" s="61">
        <f t="shared" si="1"/>
        <v>0</v>
      </c>
      <c r="I22" s="55"/>
      <c r="J22" s="58">
        <f t="shared" si="2"/>
        <v>0</v>
      </c>
      <c r="K22" s="55"/>
      <c r="L22" s="55"/>
      <c r="M22" s="55"/>
      <c r="N22" s="73">
        <f t="shared" si="3"/>
        <v>0</v>
      </c>
      <c r="O22" s="75" t="str">
        <f t="shared" si="4"/>
        <v>OK</v>
      </c>
      <c r="P22" s="77"/>
      <c r="Q22" s="69"/>
      <c r="R22" s="77"/>
      <c r="S22" s="69"/>
      <c r="T22" s="69"/>
      <c r="U22" s="69"/>
      <c r="V22" s="69"/>
      <c r="W22" s="69"/>
      <c r="X22" s="69"/>
      <c r="Y22" s="64"/>
    </row>
    <row r="23" spans="1:25" ht="41.25" customHeight="1" x14ac:dyDescent="0.2">
      <c r="A23" s="9">
        <v>20</v>
      </c>
      <c r="B23" s="9" t="s">
        <v>73</v>
      </c>
      <c r="C23" s="10" t="s">
        <v>44</v>
      </c>
      <c r="D23" s="11" t="s">
        <v>29</v>
      </c>
      <c r="E23" s="14">
        <v>0.03</v>
      </c>
      <c r="F23" s="71"/>
      <c r="G23" s="61">
        <f t="shared" si="0"/>
        <v>0</v>
      </c>
      <c r="H23" s="61">
        <f t="shared" si="1"/>
        <v>0</v>
      </c>
      <c r="I23" s="55"/>
      <c r="J23" s="58">
        <f t="shared" si="2"/>
        <v>0</v>
      </c>
      <c r="K23" s="55"/>
      <c r="L23" s="55"/>
      <c r="M23" s="55"/>
      <c r="N23" s="73">
        <f t="shared" si="3"/>
        <v>0</v>
      </c>
      <c r="O23" s="75" t="str">
        <f t="shared" si="4"/>
        <v>OK</v>
      </c>
      <c r="P23" s="77"/>
      <c r="Q23" s="69"/>
      <c r="R23" s="77"/>
      <c r="S23" s="69"/>
      <c r="T23" s="69"/>
      <c r="U23" s="69"/>
      <c r="V23" s="69"/>
      <c r="W23" s="69"/>
      <c r="X23" s="69"/>
      <c r="Y23" s="64"/>
    </row>
    <row r="24" spans="1:25" ht="41.25" customHeight="1" x14ac:dyDescent="0.2">
      <c r="A24" s="4">
        <v>21</v>
      </c>
      <c r="B24" s="9" t="s">
        <v>73</v>
      </c>
      <c r="C24" s="10" t="s">
        <v>45</v>
      </c>
      <c r="D24" s="11" t="s">
        <v>34</v>
      </c>
      <c r="E24" s="14">
        <v>0.03</v>
      </c>
      <c r="F24" s="71"/>
      <c r="G24" s="61">
        <f t="shared" si="0"/>
        <v>0</v>
      </c>
      <c r="H24" s="61">
        <f t="shared" si="1"/>
        <v>0</v>
      </c>
      <c r="I24" s="55"/>
      <c r="J24" s="58">
        <f t="shared" si="2"/>
        <v>0</v>
      </c>
      <c r="K24" s="55"/>
      <c r="L24" s="55"/>
      <c r="M24" s="55"/>
      <c r="N24" s="73">
        <f t="shared" si="3"/>
        <v>0</v>
      </c>
      <c r="O24" s="75" t="str">
        <f t="shared" si="4"/>
        <v>OK</v>
      </c>
      <c r="P24" s="77"/>
      <c r="Q24" s="69"/>
      <c r="R24" s="77"/>
      <c r="S24" s="69"/>
      <c r="T24" s="69"/>
      <c r="U24" s="69"/>
      <c r="V24" s="69"/>
      <c r="W24" s="69"/>
      <c r="X24" s="69"/>
      <c r="Y24" s="64"/>
    </row>
    <row r="25" spans="1:25" ht="41.25" customHeight="1" x14ac:dyDescent="0.2">
      <c r="A25" s="9">
        <v>22</v>
      </c>
      <c r="B25" s="9" t="s">
        <v>73</v>
      </c>
      <c r="C25" s="10" t="s">
        <v>46</v>
      </c>
      <c r="D25" s="11" t="s">
        <v>59</v>
      </c>
      <c r="E25" s="14">
        <v>0.03</v>
      </c>
      <c r="F25" s="71"/>
      <c r="G25" s="61">
        <f t="shared" si="0"/>
        <v>0</v>
      </c>
      <c r="H25" s="61">
        <f t="shared" si="1"/>
        <v>0</v>
      </c>
      <c r="I25" s="55"/>
      <c r="J25" s="58">
        <f t="shared" si="2"/>
        <v>0</v>
      </c>
      <c r="K25" s="55"/>
      <c r="L25" s="55"/>
      <c r="M25" s="55"/>
      <c r="N25" s="73">
        <f t="shared" si="3"/>
        <v>0</v>
      </c>
      <c r="O25" s="75" t="str">
        <f t="shared" si="4"/>
        <v>OK</v>
      </c>
      <c r="P25" s="77"/>
      <c r="Q25" s="69"/>
      <c r="R25" s="77"/>
      <c r="S25" s="69"/>
      <c r="T25" s="69"/>
      <c r="U25" s="69"/>
      <c r="V25" s="69"/>
      <c r="W25" s="69"/>
      <c r="X25" s="69"/>
      <c r="Y25" s="64"/>
    </row>
    <row r="26" spans="1:25" ht="41.25" customHeight="1" x14ac:dyDescent="0.2">
      <c r="A26" s="39">
        <v>23</v>
      </c>
      <c r="B26" s="40" t="s">
        <v>74</v>
      </c>
      <c r="C26" s="41" t="s">
        <v>14</v>
      </c>
      <c r="D26" s="42" t="s">
        <v>26</v>
      </c>
      <c r="E26" s="43">
        <v>0.99</v>
      </c>
      <c r="F26" s="71"/>
      <c r="G26" s="61">
        <f t="shared" si="0"/>
        <v>0</v>
      </c>
      <c r="H26" s="61">
        <f t="shared" si="1"/>
        <v>0</v>
      </c>
      <c r="I26" s="55"/>
      <c r="J26" s="58">
        <f t="shared" si="2"/>
        <v>0</v>
      </c>
      <c r="K26" s="55"/>
      <c r="L26" s="55"/>
      <c r="M26" s="55"/>
      <c r="N26" s="73">
        <f t="shared" si="3"/>
        <v>0</v>
      </c>
      <c r="O26" s="75" t="str">
        <f t="shared" si="4"/>
        <v>OK</v>
      </c>
      <c r="P26" s="77"/>
      <c r="Q26" s="69"/>
      <c r="R26" s="77"/>
      <c r="S26" s="69"/>
      <c r="T26" s="69"/>
      <c r="U26" s="69"/>
      <c r="V26" s="69"/>
      <c r="W26" s="69"/>
      <c r="X26" s="69"/>
      <c r="Y26" s="64"/>
    </row>
    <row r="27" spans="1:25" ht="41.25" customHeight="1" x14ac:dyDescent="0.2">
      <c r="A27" s="40">
        <v>24</v>
      </c>
      <c r="B27" s="40" t="s">
        <v>74</v>
      </c>
      <c r="C27" s="41" t="s">
        <v>15</v>
      </c>
      <c r="D27" s="42" t="s">
        <v>27</v>
      </c>
      <c r="E27" s="44">
        <v>0.99050000000000005</v>
      </c>
      <c r="F27" s="71"/>
      <c r="G27" s="61">
        <f t="shared" si="0"/>
        <v>0</v>
      </c>
      <c r="H27" s="61">
        <f t="shared" si="1"/>
        <v>0</v>
      </c>
      <c r="I27" s="55"/>
      <c r="J27" s="58">
        <f t="shared" si="2"/>
        <v>0</v>
      </c>
      <c r="K27" s="55"/>
      <c r="L27" s="55"/>
      <c r="M27" s="55"/>
      <c r="N27" s="73">
        <f t="shared" si="3"/>
        <v>0</v>
      </c>
      <c r="O27" s="75" t="str">
        <f t="shared" si="4"/>
        <v>OK</v>
      </c>
      <c r="P27" s="77"/>
      <c r="Q27" s="69"/>
      <c r="R27" s="77"/>
      <c r="S27" s="69"/>
      <c r="T27" s="69"/>
      <c r="U27" s="69"/>
      <c r="V27" s="69"/>
      <c r="W27" s="69"/>
      <c r="X27" s="69"/>
      <c r="Y27" s="64"/>
    </row>
    <row r="28" spans="1:25" ht="41.25" customHeight="1" x14ac:dyDescent="0.2">
      <c r="A28" s="39">
        <v>25</v>
      </c>
      <c r="B28" s="40" t="s">
        <v>74</v>
      </c>
      <c r="C28" s="41" t="s">
        <v>16</v>
      </c>
      <c r="D28" s="42" t="s">
        <v>31</v>
      </c>
      <c r="E28" s="44">
        <v>0.99050000000000005</v>
      </c>
      <c r="F28" s="71"/>
      <c r="G28" s="61">
        <f t="shared" si="0"/>
        <v>0</v>
      </c>
      <c r="H28" s="61">
        <f t="shared" si="1"/>
        <v>0</v>
      </c>
      <c r="I28" s="55"/>
      <c r="J28" s="58">
        <f t="shared" si="2"/>
        <v>0</v>
      </c>
      <c r="K28" s="55"/>
      <c r="L28" s="55"/>
      <c r="M28" s="55"/>
      <c r="N28" s="73">
        <f t="shared" si="3"/>
        <v>0</v>
      </c>
      <c r="O28" s="75" t="str">
        <f t="shared" si="4"/>
        <v>OK</v>
      </c>
      <c r="P28" s="77"/>
      <c r="Q28" s="69"/>
      <c r="R28" s="77"/>
      <c r="S28" s="69"/>
      <c r="T28" s="69"/>
      <c r="U28" s="69"/>
      <c r="V28" s="69"/>
      <c r="W28" s="69"/>
      <c r="X28" s="69"/>
      <c r="Y28" s="64"/>
    </row>
    <row r="29" spans="1:25" ht="41.25" customHeight="1" x14ac:dyDescent="0.2">
      <c r="A29" s="40">
        <v>26</v>
      </c>
      <c r="B29" s="40" t="s">
        <v>74</v>
      </c>
      <c r="C29" s="41" t="s">
        <v>17</v>
      </c>
      <c r="D29" s="42" t="s">
        <v>57</v>
      </c>
      <c r="E29" s="44">
        <v>0.99050000000000005</v>
      </c>
      <c r="F29" s="71"/>
      <c r="G29" s="61">
        <f t="shared" si="0"/>
        <v>0</v>
      </c>
      <c r="H29" s="61">
        <f t="shared" si="1"/>
        <v>0</v>
      </c>
      <c r="I29" s="55"/>
      <c r="J29" s="58">
        <f t="shared" si="2"/>
        <v>0</v>
      </c>
      <c r="K29" s="55"/>
      <c r="L29" s="55"/>
      <c r="M29" s="55"/>
      <c r="N29" s="73">
        <f t="shared" si="3"/>
        <v>0</v>
      </c>
      <c r="O29" s="75" t="str">
        <f t="shared" si="4"/>
        <v>OK</v>
      </c>
      <c r="P29" s="77"/>
      <c r="Q29" s="69"/>
      <c r="R29" s="77"/>
      <c r="S29" s="69"/>
      <c r="T29" s="69"/>
      <c r="U29" s="69"/>
      <c r="V29" s="69"/>
      <c r="W29" s="69"/>
      <c r="X29" s="69"/>
      <c r="Y29" s="64"/>
    </row>
    <row r="30" spans="1:25" ht="41.25" customHeight="1" x14ac:dyDescent="0.2">
      <c r="A30" s="45">
        <v>27</v>
      </c>
      <c r="B30" s="46" t="s">
        <v>75</v>
      </c>
      <c r="C30" s="47" t="s">
        <v>18</v>
      </c>
      <c r="D30" s="48" t="s">
        <v>32</v>
      </c>
      <c r="E30" s="49">
        <v>0.99050000000000005</v>
      </c>
      <c r="F30" s="71"/>
      <c r="G30" s="61">
        <f t="shared" si="0"/>
        <v>0</v>
      </c>
      <c r="H30" s="61">
        <f t="shared" si="1"/>
        <v>0</v>
      </c>
      <c r="I30" s="55"/>
      <c r="J30" s="58">
        <f t="shared" si="2"/>
        <v>0</v>
      </c>
      <c r="K30" s="55"/>
      <c r="L30" s="55"/>
      <c r="M30" s="55"/>
      <c r="N30" s="73">
        <f t="shared" si="3"/>
        <v>0</v>
      </c>
      <c r="O30" s="75" t="str">
        <f t="shared" si="4"/>
        <v>OK</v>
      </c>
      <c r="P30" s="77"/>
      <c r="Q30" s="69"/>
      <c r="R30" s="77"/>
      <c r="S30" s="69"/>
      <c r="T30" s="69"/>
      <c r="U30" s="69"/>
      <c r="V30" s="69"/>
      <c r="W30" s="69"/>
      <c r="X30" s="69"/>
      <c r="Y30" s="64"/>
    </row>
    <row r="31" spans="1:25" ht="41.25" customHeight="1" x14ac:dyDescent="0.2">
      <c r="A31" s="46">
        <v>28</v>
      </c>
      <c r="B31" s="46" t="s">
        <v>75</v>
      </c>
      <c r="C31" s="47" t="s">
        <v>19</v>
      </c>
      <c r="D31" s="48" t="s">
        <v>33</v>
      </c>
      <c r="E31" s="49">
        <v>0.99050000000000005</v>
      </c>
      <c r="F31" s="71"/>
      <c r="G31" s="61">
        <f t="shared" si="0"/>
        <v>0</v>
      </c>
      <c r="H31" s="61">
        <f t="shared" si="1"/>
        <v>0</v>
      </c>
      <c r="I31" s="55"/>
      <c r="J31" s="58">
        <f t="shared" si="2"/>
        <v>0</v>
      </c>
      <c r="K31" s="55"/>
      <c r="L31" s="55"/>
      <c r="M31" s="55"/>
      <c r="N31" s="73">
        <f t="shared" si="3"/>
        <v>0</v>
      </c>
      <c r="O31" s="75" t="str">
        <f t="shared" si="4"/>
        <v>OK</v>
      </c>
      <c r="P31" s="77"/>
      <c r="Q31" s="69"/>
      <c r="R31" s="77"/>
      <c r="S31" s="69"/>
      <c r="T31" s="69"/>
      <c r="U31" s="69"/>
      <c r="V31" s="69"/>
      <c r="W31" s="69"/>
      <c r="X31" s="69"/>
      <c r="Y31" s="64"/>
    </row>
    <row r="32" spans="1:25" ht="41.25" customHeight="1" x14ac:dyDescent="0.2">
      <c r="A32" s="45">
        <v>29</v>
      </c>
      <c r="B32" s="46" t="s">
        <v>75</v>
      </c>
      <c r="C32" s="47" t="s">
        <v>20</v>
      </c>
      <c r="D32" s="48" t="s">
        <v>28</v>
      </c>
      <c r="E32" s="49">
        <v>0.99050000000000005</v>
      </c>
      <c r="F32" s="71"/>
      <c r="G32" s="61">
        <f t="shared" si="0"/>
        <v>0</v>
      </c>
      <c r="H32" s="61">
        <f t="shared" si="1"/>
        <v>0</v>
      </c>
      <c r="I32" s="55"/>
      <c r="J32" s="58">
        <f t="shared" si="2"/>
        <v>0</v>
      </c>
      <c r="K32" s="55"/>
      <c r="L32" s="55"/>
      <c r="M32" s="55"/>
      <c r="N32" s="73">
        <f t="shared" si="3"/>
        <v>0</v>
      </c>
      <c r="O32" s="75" t="str">
        <f t="shared" si="4"/>
        <v>OK</v>
      </c>
      <c r="P32" s="77"/>
      <c r="Q32" s="69"/>
      <c r="R32" s="77"/>
      <c r="S32" s="69"/>
      <c r="T32" s="69"/>
      <c r="U32" s="69"/>
      <c r="V32" s="69"/>
      <c r="W32" s="69"/>
      <c r="X32" s="69"/>
      <c r="Y32" s="64"/>
    </row>
    <row r="33" spans="1:25" ht="41.25" customHeight="1" x14ac:dyDescent="0.2">
      <c r="A33" s="46">
        <v>30</v>
      </c>
      <c r="B33" s="46" t="s">
        <v>75</v>
      </c>
      <c r="C33" s="47" t="s">
        <v>21</v>
      </c>
      <c r="D33" s="48" t="s">
        <v>29</v>
      </c>
      <c r="E33" s="49">
        <v>0.99050000000000005</v>
      </c>
      <c r="F33" s="71"/>
      <c r="G33" s="61">
        <f t="shared" si="0"/>
        <v>0</v>
      </c>
      <c r="H33" s="61">
        <f t="shared" si="1"/>
        <v>0</v>
      </c>
      <c r="I33" s="55"/>
      <c r="J33" s="58">
        <f t="shared" si="2"/>
        <v>0</v>
      </c>
      <c r="K33" s="55"/>
      <c r="L33" s="55"/>
      <c r="M33" s="55"/>
      <c r="N33" s="73">
        <f t="shared" si="3"/>
        <v>0</v>
      </c>
      <c r="O33" s="75" t="str">
        <f t="shared" si="4"/>
        <v>OK</v>
      </c>
      <c r="P33" s="77"/>
      <c r="Q33" s="69"/>
      <c r="R33" s="77"/>
      <c r="S33" s="69"/>
      <c r="T33" s="69"/>
      <c r="U33" s="69"/>
      <c r="V33" s="69"/>
      <c r="W33" s="69"/>
      <c r="X33" s="69"/>
      <c r="Y33" s="64"/>
    </row>
    <row r="34" spans="1:25" ht="41.25" customHeight="1" x14ac:dyDescent="0.2">
      <c r="A34" s="39">
        <v>31</v>
      </c>
      <c r="B34" s="40" t="s">
        <v>74</v>
      </c>
      <c r="C34" s="41" t="s">
        <v>30</v>
      </c>
      <c r="D34" s="42" t="s">
        <v>34</v>
      </c>
      <c r="E34" s="44">
        <v>0.99</v>
      </c>
      <c r="F34" s="71"/>
      <c r="G34" s="61">
        <f t="shared" si="0"/>
        <v>0</v>
      </c>
      <c r="H34" s="61">
        <f t="shared" si="1"/>
        <v>0</v>
      </c>
      <c r="I34" s="55"/>
      <c r="J34" s="58">
        <f t="shared" si="2"/>
        <v>0</v>
      </c>
      <c r="K34" s="55"/>
      <c r="L34" s="55"/>
      <c r="M34" s="55"/>
      <c r="N34" s="73">
        <f t="shared" si="3"/>
        <v>0</v>
      </c>
      <c r="O34" s="75" t="str">
        <f t="shared" si="4"/>
        <v>OK</v>
      </c>
      <c r="P34" s="77"/>
      <c r="Q34" s="69"/>
      <c r="R34" s="77"/>
      <c r="S34" s="69"/>
      <c r="T34" s="69"/>
      <c r="U34" s="69"/>
      <c r="V34" s="69"/>
      <c r="W34" s="69"/>
      <c r="X34" s="69"/>
      <c r="Y34" s="64"/>
    </row>
    <row r="35" spans="1:25" ht="41.25" customHeight="1" x14ac:dyDescent="0.2">
      <c r="A35" s="40">
        <v>32</v>
      </c>
      <c r="B35" s="40" t="s">
        <v>74</v>
      </c>
      <c r="C35" s="41" t="s">
        <v>22</v>
      </c>
      <c r="D35" s="42" t="s">
        <v>59</v>
      </c>
      <c r="E35" s="44">
        <v>0.99</v>
      </c>
      <c r="F35" s="71"/>
      <c r="G35" s="61">
        <f t="shared" si="0"/>
        <v>0</v>
      </c>
      <c r="H35" s="61">
        <f t="shared" si="1"/>
        <v>0</v>
      </c>
      <c r="I35" s="55"/>
      <c r="J35" s="58">
        <f t="shared" si="2"/>
        <v>0</v>
      </c>
      <c r="K35" s="55"/>
      <c r="L35" s="55"/>
      <c r="M35" s="55"/>
      <c r="N35" s="73">
        <f t="shared" si="3"/>
        <v>0</v>
      </c>
      <c r="O35" s="75" t="str">
        <f t="shared" si="4"/>
        <v>OK</v>
      </c>
      <c r="P35" s="77"/>
      <c r="Q35" s="69"/>
      <c r="R35" s="77"/>
      <c r="S35" s="69"/>
      <c r="T35" s="69"/>
      <c r="U35" s="69"/>
      <c r="V35" s="69"/>
      <c r="W35" s="69"/>
      <c r="X35" s="69"/>
      <c r="Y35" s="64"/>
    </row>
    <row r="36" spans="1:25" ht="41.25" customHeight="1" x14ac:dyDescent="0.2">
      <c r="A36" s="4">
        <v>33</v>
      </c>
      <c r="B36" s="9" t="s">
        <v>73</v>
      </c>
      <c r="C36" s="10" t="s">
        <v>47</v>
      </c>
      <c r="D36" s="11" t="s">
        <v>26</v>
      </c>
      <c r="E36" s="17">
        <v>0.03</v>
      </c>
      <c r="F36" s="71"/>
      <c r="G36" s="61">
        <f t="shared" si="0"/>
        <v>0</v>
      </c>
      <c r="H36" s="61">
        <f t="shared" si="1"/>
        <v>0</v>
      </c>
      <c r="I36" s="55"/>
      <c r="J36" s="58">
        <f t="shared" si="2"/>
        <v>0</v>
      </c>
      <c r="K36" s="55"/>
      <c r="L36" s="55"/>
      <c r="M36" s="55"/>
      <c r="N36" s="73">
        <f t="shared" si="3"/>
        <v>0</v>
      </c>
      <c r="O36" s="75" t="str">
        <f t="shared" si="4"/>
        <v>OK</v>
      </c>
      <c r="P36" s="77"/>
      <c r="Q36" s="69"/>
      <c r="R36" s="77"/>
      <c r="S36" s="69"/>
      <c r="T36" s="69"/>
      <c r="U36" s="69"/>
      <c r="V36" s="69"/>
      <c r="W36" s="69"/>
      <c r="X36" s="69"/>
      <c r="Y36" s="64"/>
    </row>
    <row r="37" spans="1:25" ht="41.25" customHeight="1" x14ac:dyDescent="0.2">
      <c r="A37" s="9">
        <v>34</v>
      </c>
      <c r="B37" s="12" t="s">
        <v>73</v>
      </c>
      <c r="C37" s="5" t="s">
        <v>48</v>
      </c>
      <c r="D37" s="13" t="s">
        <v>27</v>
      </c>
      <c r="E37" s="14">
        <v>0.03</v>
      </c>
      <c r="F37" s="71"/>
      <c r="G37" s="61">
        <f t="shared" si="0"/>
        <v>0</v>
      </c>
      <c r="H37" s="61">
        <f t="shared" si="1"/>
        <v>0</v>
      </c>
      <c r="I37" s="55"/>
      <c r="J37" s="58">
        <f t="shared" si="2"/>
        <v>0</v>
      </c>
      <c r="K37" s="55"/>
      <c r="L37" s="55"/>
      <c r="M37" s="55"/>
      <c r="N37" s="73">
        <f t="shared" si="3"/>
        <v>0</v>
      </c>
      <c r="O37" s="75" t="str">
        <f t="shared" si="4"/>
        <v>OK</v>
      </c>
      <c r="P37" s="77"/>
      <c r="Q37" s="69"/>
      <c r="R37" s="77"/>
      <c r="S37" s="69"/>
      <c r="T37" s="69"/>
      <c r="U37" s="69"/>
      <c r="V37" s="69"/>
      <c r="W37" s="69"/>
      <c r="X37" s="69"/>
      <c r="Y37" s="64"/>
    </row>
    <row r="38" spans="1:25" ht="41.25" customHeight="1" x14ac:dyDescent="0.2">
      <c r="A38" s="4">
        <v>35</v>
      </c>
      <c r="B38" s="12" t="s">
        <v>73</v>
      </c>
      <c r="C38" s="5" t="s">
        <v>49</v>
      </c>
      <c r="D38" s="13" t="s">
        <v>31</v>
      </c>
      <c r="E38" s="14">
        <v>0.03</v>
      </c>
      <c r="F38" s="71"/>
      <c r="G38" s="61">
        <f t="shared" si="0"/>
        <v>0</v>
      </c>
      <c r="H38" s="61">
        <f t="shared" si="1"/>
        <v>0</v>
      </c>
      <c r="I38" s="55"/>
      <c r="J38" s="58">
        <f t="shared" si="2"/>
        <v>0</v>
      </c>
      <c r="K38" s="55"/>
      <c r="L38" s="55"/>
      <c r="M38" s="55"/>
      <c r="N38" s="73">
        <f t="shared" si="3"/>
        <v>0</v>
      </c>
      <c r="O38" s="75" t="str">
        <f t="shared" si="4"/>
        <v>OK</v>
      </c>
      <c r="P38" s="77"/>
      <c r="Q38" s="69"/>
      <c r="R38" s="77"/>
      <c r="S38" s="69"/>
      <c r="T38" s="69"/>
      <c r="U38" s="69"/>
      <c r="V38" s="69"/>
      <c r="W38" s="69"/>
      <c r="X38" s="69"/>
      <c r="Y38" s="64"/>
    </row>
    <row r="39" spans="1:25" ht="41.25" customHeight="1" x14ac:dyDescent="0.2">
      <c r="A39" s="9">
        <v>36</v>
      </c>
      <c r="B39" s="12" t="s">
        <v>73</v>
      </c>
      <c r="C39" s="5" t="s">
        <v>50</v>
      </c>
      <c r="D39" s="13" t="s">
        <v>57</v>
      </c>
      <c r="E39" s="14">
        <v>0.03</v>
      </c>
      <c r="F39" s="71"/>
      <c r="G39" s="61">
        <f t="shared" si="0"/>
        <v>0</v>
      </c>
      <c r="H39" s="61">
        <f t="shared" si="1"/>
        <v>0</v>
      </c>
      <c r="I39" s="55"/>
      <c r="J39" s="58">
        <f t="shared" si="2"/>
        <v>0</v>
      </c>
      <c r="K39" s="55"/>
      <c r="L39" s="55"/>
      <c r="M39" s="55"/>
      <c r="N39" s="73">
        <f t="shared" si="3"/>
        <v>0</v>
      </c>
      <c r="O39" s="75" t="str">
        <f t="shared" si="4"/>
        <v>OK</v>
      </c>
      <c r="P39" s="77"/>
      <c r="Q39" s="69"/>
      <c r="R39" s="77"/>
      <c r="S39" s="69"/>
      <c r="T39" s="69"/>
      <c r="U39" s="69"/>
      <c r="V39" s="69"/>
      <c r="W39" s="69"/>
      <c r="X39" s="69"/>
      <c r="Y39" s="64"/>
    </row>
    <row r="40" spans="1:25" ht="41.25" customHeight="1" x14ac:dyDescent="0.2">
      <c r="A40" s="4">
        <v>37</v>
      </c>
      <c r="B40" s="12" t="s">
        <v>73</v>
      </c>
      <c r="C40" s="5" t="s">
        <v>51</v>
      </c>
      <c r="D40" s="13" t="s">
        <v>32</v>
      </c>
      <c r="E40" s="14">
        <v>0.03</v>
      </c>
      <c r="F40" s="71"/>
      <c r="G40" s="61">
        <f t="shared" si="0"/>
        <v>0</v>
      </c>
      <c r="H40" s="61">
        <f t="shared" si="1"/>
        <v>0</v>
      </c>
      <c r="I40" s="55"/>
      <c r="J40" s="58">
        <f t="shared" si="2"/>
        <v>0</v>
      </c>
      <c r="K40" s="55"/>
      <c r="L40" s="55"/>
      <c r="M40" s="55"/>
      <c r="N40" s="73">
        <f t="shared" si="3"/>
        <v>0</v>
      </c>
      <c r="O40" s="75" t="str">
        <f t="shared" si="4"/>
        <v>OK</v>
      </c>
      <c r="P40" s="77"/>
      <c r="Q40" s="69"/>
      <c r="R40" s="77"/>
      <c r="S40" s="69"/>
      <c r="T40" s="69"/>
      <c r="U40" s="69"/>
      <c r="V40" s="69"/>
      <c r="W40" s="69"/>
      <c r="X40" s="69"/>
      <c r="Y40" s="64"/>
    </row>
    <row r="41" spans="1:25" ht="41.25" customHeight="1" x14ac:dyDescent="0.2">
      <c r="A41" s="9">
        <v>38</v>
      </c>
      <c r="B41" s="12" t="s">
        <v>73</v>
      </c>
      <c r="C41" s="5" t="s">
        <v>52</v>
      </c>
      <c r="D41" s="13" t="s">
        <v>33</v>
      </c>
      <c r="E41" s="14">
        <v>0.03</v>
      </c>
      <c r="F41" s="71"/>
      <c r="G41" s="61">
        <f t="shared" si="0"/>
        <v>0</v>
      </c>
      <c r="H41" s="61">
        <f t="shared" si="1"/>
        <v>0</v>
      </c>
      <c r="I41" s="55"/>
      <c r="J41" s="58">
        <f t="shared" si="2"/>
        <v>0</v>
      </c>
      <c r="K41" s="55"/>
      <c r="L41" s="55"/>
      <c r="M41" s="55"/>
      <c r="N41" s="73">
        <f t="shared" si="3"/>
        <v>0</v>
      </c>
      <c r="O41" s="75" t="str">
        <f t="shared" si="4"/>
        <v>OK</v>
      </c>
      <c r="P41" s="77"/>
      <c r="Q41" s="69"/>
      <c r="R41" s="77"/>
      <c r="S41" s="69"/>
      <c r="T41" s="69"/>
      <c r="U41" s="69"/>
      <c r="V41" s="69"/>
      <c r="W41" s="69"/>
      <c r="X41" s="69"/>
      <c r="Y41" s="64"/>
    </row>
    <row r="42" spans="1:25" ht="41.25" customHeight="1" x14ac:dyDescent="0.2">
      <c r="A42" s="4">
        <v>39</v>
      </c>
      <c r="B42" s="12" t="s">
        <v>73</v>
      </c>
      <c r="C42" s="5" t="s">
        <v>53</v>
      </c>
      <c r="D42" s="13" t="s">
        <v>28</v>
      </c>
      <c r="E42" s="14">
        <v>0.03</v>
      </c>
      <c r="F42" s="71"/>
      <c r="G42" s="61">
        <f t="shared" si="0"/>
        <v>0</v>
      </c>
      <c r="H42" s="61">
        <f t="shared" si="1"/>
        <v>0</v>
      </c>
      <c r="I42" s="55"/>
      <c r="J42" s="58">
        <f t="shared" si="2"/>
        <v>0</v>
      </c>
      <c r="K42" s="55"/>
      <c r="L42" s="55"/>
      <c r="M42" s="55"/>
      <c r="N42" s="73">
        <f t="shared" si="3"/>
        <v>0</v>
      </c>
      <c r="O42" s="75" t="str">
        <f t="shared" si="4"/>
        <v>OK</v>
      </c>
      <c r="P42" s="77"/>
      <c r="Q42" s="69"/>
      <c r="R42" s="77"/>
      <c r="S42" s="69"/>
      <c r="T42" s="69"/>
      <c r="U42" s="69"/>
      <c r="V42" s="69"/>
      <c r="W42" s="69"/>
      <c r="X42" s="69"/>
      <c r="Y42" s="64"/>
    </row>
    <row r="43" spans="1:25" ht="41.25" customHeight="1" x14ac:dyDescent="0.2">
      <c r="A43" s="9">
        <v>40</v>
      </c>
      <c r="B43" s="12" t="s">
        <v>73</v>
      </c>
      <c r="C43" s="5" t="s">
        <v>54</v>
      </c>
      <c r="D43" s="13" t="s">
        <v>29</v>
      </c>
      <c r="E43" s="14">
        <v>0.03</v>
      </c>
      <c r="F43" s="71"/>
      <c r="G43" s="61">
        <f t="shared" si="0"/>
        <v>0</v>
      </c>
      <c r="H43" s="61">
        <f t="shared" si="1"/>
        <v>0</v>
      </c>
      <c r="I43" s="55"/>
      <c r="J43" s="58">
        <f t="shared" si="2"/>
        <v>0</v>
      </c>
      <c r="K43" s="55"/>
      <c r="L43" s="55"/>
      <c r="M43" s="55"/>
      <c r="N43" s="73">
        <f t="shared" si="3"/>
        <v>0</v>
      </c>
      <c r="O43" s="75" t="str">
        <f t="shared" si="4"/>
        <v>OK</v>
      </c>
      <c r="P43" s="77"/>
      <c r="Q43" s="69"/>
      <c r="R43" s="77"/>
      <c r="S43" s="69"/>
      <c r="T43" s="69"/>
      <c r="U43" s="69"/>
      <c r="V43" s="69"/>
      <c r="W43" s="69"/>
      <c r="X43" s="69"/>
      <c r="Y43" s="64"/>
    </row>
    <row r="44" spans="1:25" ht="41.25" customHeight="1" x14ac:dyDescent="0.2">
      <c r="A44" s="4">
        <v>41</v>
      </c>
      <c r="B44" s="12" t="s">
        <v>73</v>
      </c>
      <c r="C44" s="5" t="s">
        <v>55</v>
      </c>
      <c r="D44" s="13" t="s">
        <v>34</v>
      </c>
      <c r="E44" s="14">
        <v>0.03</v>
      </c>
      <c r="F44" s="71"/>
      <c r="G44" s="61">
        <f t="shared" si="0"/>
        <v>0</v>
      </c>
      <c r="H44" s="61">
        <f t="shared" si="1"/>
        <v>0</v>
      </c>
      <c r="I44" s="55"/>
      <c r="J44" s="58">
        <f t="shared" si="2"/>
        <v>0</v>
      </c>
      <c r="K44" s="55"/>
      <c r="L44" s="55"/>
      <c r="M44" s="55"/>
      <c r="N44" s="73">
        <f t="shared" si="3"/>
        <v>0</v>
      </c>
      <c r="O44" s="75" t="str">
        <f t="shared" si="4"/>
        <v>OK</v>
      </c>
      <c r="P44" s="77"/>
      <c r="Q44" s="69"/>
      <c r="R44" s="77"/>
      <c r="S44" s="69"/>
      <c r="T44" s="69"/>
      <c r="U44" s="69"/>
      <c r="V44" s="69"/>
      <c r="W44" s="69"/>
      <c r="X44" s="69"/>
      <c r="Y44" s="64"/>
    </row>
    <row r="45" spans="1:25" ht="41.25" customHeight="1" x14ac:dyDescent="0.2">
      <c r="A45" s="9">
        <v>42</v>
      </c>
      <c r="B45" s="12" t="s">
        <v>73</v>
      </c>
      <c r="C45" s="5" t="s">
        <v>56</v>
      </c>
      <c r="D45" s="13" t="s">
        <v>59</v>
      </c>
      <c r="E45" s="14">
        <v>0.03</v>
      </c>
      <c r="F45" s="71"/>
      <c r="G45" s="61">
        <f t="shared" si="0"/>
        <v>0</v>
      </c>
      <c r="H45" s="61">
        <f t="shared" si="1"/>
        <v>0</v>
      </c>
      <c r="I45" s="55"/>
      <c r="J45" s="58">
        <f t="shared" si="2"/>
        <v>0</v>
      </c>
      <c r="K45" s="55"/>
      <c r="L45" s="55"/>
      <c r="M45" s="55"/>
      <c r="N45" s="73">
        <f t="shared" si="3"/>
        <v>0</v>
      </c>
      <c r="O45" s="75" t="str">
        <f t="shared" si="4"/>
        <v>OK</v>
      </c>
      <c r="P45" s="77"/>
      <c r="Q45" s="69"/>
      <c r="R45" s="77"/>
      <c r="S45" s="69"/>
      <c r="T45" s="69"/>
      <c r="U45" s="69"/>
      <c r="V45" s="69"/>
      <c r="W45" s="69"/>
      <c r="X45" s="69"/>
      <c r="Y45" s="64"/>
    </row>
    <row r="46" spans="1:25" ht="41.25" customHeight="1" x14ac:dyDescent="0.2">
      <c r="A46" s="30">
        <v>43</v>
      </c>
      <c r="B46" s="12" t="s">
        <v>76</v>
      </c>
      <c r="C46" s="5" t="s">
        <v>77</v>
      </c>
      <c r="D46" s="13">
        <v>2024</v>
      </c>
      <c r="E46" s="14">
        <v>0.06</v>
      </c>
      <c r="F46" s="71"/>
      <c r="G46" s="61">
        <f t="shared" si="0"/>
        <v>0</v>
      </c>
      <c r="H46" s="61">
        <f t="shared" si="1"/>
        <v>0</v>
      </c>
      <c r="I46" s="55"/>
      <c r="J46" s="58">
        <f t="shared" si="2"/>
        <v>0</v>
      </c>
      <c r="K46" s="55"/>
      <c r="L46" s="55"/>
      <c r="M46" s="55"/>
      <c r="N46" s="73">
        <f t="shared" si="3"/>
        <v>0</v>
      </c>
      <c r="O46" s="75" t="str">
        <f t="shared" si="4"/>
        <v>OK</v>
      </c>
      <c r="P46" s="77"/>
      <c r="Q46" s="69"/>
      <c r="R46" s="77"/>
      <c r="S46" s="69"/>
      <c r="T46" s="69"/>
      <c r="U46" s="69"/>
      <c r="V46" s="69"/>
      <c r="W46" s="69"/>
      <c r="X46" s="69"/>
      <c r="Y46" s="64"/>
    </row>
    <row r="47" spans="1:25" ht="41.25" customHeight="1" x14ac:dyDescent="0.2">
      <c r="A47" s="30">
        <v>44</v>
      </c>
      <c r="B47" s="12" t="s">
        <v>76</v>
      </c>
      <c r="C47" s="5" t="s">
        <v>78</v>
      </c>
      <c r="D47" s="13">
        <v>2024</v>
      </c>
      <c r="E47" s="14">
        <v>0.06</v>
      </c>
      <c r="F47" s="71"/>
      <c r="G47" s="61">
        <f t="shared" si="0"/>
        <v>0</v>
      </c>
      <c r="H47" s="61">
        <f t="shared" si="1"/>
        <v>0</v>
      </c>
      <c r="I47" s="55"/>
      <c r="J47" s="58">
        <f t="shared" si="2"/>
        <v>0</v>
      </c>
      <c r="K47" s="55"/>
      <c r="L47" s="55"/>
      <c r="M47" s="55"/>
      <c r="N47" s="73">
        <f t="shared" si="3"/>
        <v>0</v>
      </c>
      <c r="O47" s="75" t="str">
        <f t="shared" si="4"/>
        <v>OK</v>
      </c>
      <c r="P47" s="77"/>
      <c r="Q47" s="69"/>
      <c r="R47" s="77"/>
      <c r="S47" s="69"/>
      <c r="T47" s="69"/>
      <c r="U47" s="69"/>
      <c r="V47" s="69"/>
      <c r="W47" s="69"/>
      <c r="X47" s="69"/>
      <c r="Y47" s="64"/>
    </row>
    <row r="48" spans="1:25" ht="41.25" customHeight="1" x14ac:dyDescent="0.2">
      <c r="A48" s="4">
        <v>45</v>
      </c>
      <c r="B48" s="12" t="s">
        <v>76</v>
      </c>
      <c r="C48" s="5" t="s">
        <v>79</v>
      </c>
      <c r="D48" s="13">
        <v>2024</v>
      </c>
      <c r="E48" s="14">
        <v>0.06</v>
      </c>
      <c r="F48" s="71"/>
      <c r="G48" s="62">
        <f t="shared" si="0"/>
        <v>0</v>
      </c>
      <c r="H48" s="62">
        <f t="shared" si="1"/>
        <v>0</v>
      </c>
      <c r="I48" s="56"/>
      <c r="J48" s="59">
        <f t="shared" si="2"/>
        <v>0</v>
      </c>
      <c r="K48" s="56"/>
      <c r="L48" s="56"/>
      <c r="M48" s="56"/>
      <c r="N48" s="73">
        <f t="shared" si="3"/>
        <v>0</v>
      </c>
      <c r="O48" s="75" t="str">
        <f t="shared" si="4"/>
        <v>OK</v>
      </c>
      <c r="P48" s="78"/>
      <c r="Q48" s="69"/>
      <c r="R48" s="78"/>
      <c r="S48" s="69"/>
      <c r="T48" s="69"/>
      <c r="U48" s="69"/>
      <c r="V48" s="69"/>
      <c r="W48" s="69"/>
      <c r="X48" s="69"/>
      <c r="Y48" s="64"/>
    </row>
    <row r="50" spans="1:5" ht="41.25" customHeight="1" x14ac:dyDescent="0.2">
      <c r="A50" s="93" t="s">
        <v>67</v>
      </c>
      <c r="B50" s="94"/>
      <c r="C50" s="94"/>
      <c r="D50" s="94"/>
      <c r="E50" s="95"/>
    </row>
    <row r="51" spans="1:5" ht="41.25" customHeight="1" x14ac:dyDescent="0.2">
      <c r="A51" s="53" t="s">
        <v>66</v>
      </c>
      <c r="B51" s="53"/>
      <c r="C51" s="53"/>
      <c r="D51" s="53"/>
      <c r="E51" s="53"/>
    </row>
  </sheetData>
  <mergeCells count="37">
    <mergeCell ref="R1:R2"/>
    <mergeCell ref="A1:B1"/>
    <mergeCell ref="C1:E1"/>
    <mergeCell ref="F1:O1"/>
    <mergeCell ref="P1:P2"/>
    <mergeCell ref="Q1:Q2"/>
    <mergeCell ref="Y1:Y2"/>
    <mergeCell ref="A2:E2"/>
    <mergeCell ref="F2:O2"/>
    <mergeCell ref="F4:F48"/>
    <mergeCell ref="G4:G48"/>
    <mergeCell ref="H4:H48"/>
    <mergeCell ref="I4:I48"/>
    <mergeCell ref="J4:J48"/>
    <mergeCell ref="K4:K48"/>
    <mergeCell ref="L4:L48"/>
    <mergeCell ref="S1:S2"/>
    <mergeCell ref="T1:T2"/>
    <mergeCell ref="U1:U2"/>
    <mergeCell ref="V1:V2"/>
    <mergeCell ref="W1:W2"/>
    <mergeCell ref="X1:X2"/>
    <mergeCell ref="Y4:Y48"/>
    <mergeCell ref="A50:E50"/>
    <mergeCell ref="A51:E51"/>
    <mergeCell ref="S4:S48"/>
    <mergeCell ref="T4:T48"/>
    <mergeCell ref="U4:U48"/>
    <mergeCell ref="V4:V48"/>
    <mergeCell ref="W4:W48"/>
    <mergeCell ref="X4:X48"/>
    <mergeCell ref="M4:M48"/>
    <mergeCell ref="N4:N48"/>
    <mergeCell ref="O4:O48"/>
    <mergeCell ref="P4:P48"/>
    <mergeCell ref="Q4:Q48"/>
    <mergeCell ref="R4:R48"/>
  </mergeCells>
  <conditionalFormatting sqref="N4:N48">
    <cfRule type="cellIs" dxfId="16" priority="1" operator="lessThan">
      <formula>0</formula>
    </cfRule>
  </conditionalFormatting>
  <conditionalFormatting sqref="P4:Y4">
    <cfRule type="cellIs" dxfId="15" priority="2" stopIfTrue="1" operator="greaterThan">
      <formula>0</formula>
    </cfRule>
    <cfRule type="cellIs" dxfId="14" priority="3" stopIfTrue="1" operator="greaterThan">
      <formula>0</formula>
    </cfRule>
    <cfRule type="cellIs" dxfId="13" priority="4" stopIfTrue="1" operator="greaterThan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8C69F8-D2FA-4031-98D0-148B4A83E3F8}">
  <dimension ref="A1:Y51"/>
  <sheetViews>
    <sheetView topLeftCell="A37" zoomScale="90" zoomScaleNormal="90" workbookViewId="0">
      <selection activeCell="L49" sqref="L49"/>
    </sheetView>
  </sheetViews>
  <sheetFormatPr defaultColWidth="9.7109375" defaultRowHeight="41.25" customHeight="1" x14ac:dyDescent="0.2"/>
  <cols>
    <col min="1" max="1" width="5.7109375" style="22" customWidth="1"/>
    <col min="2" max="2" width="17.28515625" style="23" customWidth="1"/>
    <col min="3" max="3" width="18.28515625" style="24" customWidth="1"/>
    <col min="4" max="4" width="26" style="25" customWidth="1"/>
    <col min="5" max="5" width="9.85546875" style="25" customWidth="1"/>
    <col min="6" max="6" width="15" style="26" bestFit="1" customWidth="1"/>
    <col min="7" max="13" width="15" style="26" customWidth="1"/>
    <col min="14" max="14" width="15" style="27" bestFit="1" customWidth="1"/>
    <col min="15" max="15" width="12.5703125" style="28" customWidth="1"/>
    <col min="16" max="17" width="15" style="29" customWidth="1"/>
    <col min="18" max="18" width="16.140625" style="29" customWidth="1"/>
    <col min="19" max="19" width="16.42578125" style="29" customWidth="1"/>
    <col min="20" max="25" width="15" style="29" customWidth="1"/>
    <col min="26" max="16384" width="9.7109375" style="18"/>
  </cols>
  <sheetData>
    <row r="1" spans="1:25" ht="41.25" customHeight="1" x14ac:dyDescent="0.2">
      <c r="A1" s="84" t="s">
        <v>69</v>
      </c>
      <c r="B1" s="85"/>
      <c r="C1" s="86" t="s">
        <v>62</v>
      </c>
      <c r="D1" s="87"/>
      <c r="E1" s="87"/>
      <c r="F1" s="88" t="s">
        <v>80</v>
      </c>
      <c r="G1" s="89"/>
      <c r="H1" s="89"/>
      <c r="I1" s="89"/>
      <c r="J1" s="89"/>
      <c r="K1" s="89"/>
      <c r="L1" s="89"/>
      <c r="M1" s="89"/>
      <c r="N1" s="89"/>
      <c r="O1" s="90"/>
      <c r="P1" s="125" t="s">
        <v>122</v>
      </c>
      <c r="Q1" s="125" t="s">
        <v>123</v>
      </c>
      <c r="R1" s="125" t="s">
        <v>124</v>
      </c>
      <c r="S1" s="125" t="s">
        <v>125</v>
      </c>
      <c r="T1" s="79" t="s">
        <v>63</v>
      </c>
      <c r="U1" s="79" t="s">
        <v>63</v>
      </c>
      <c r="V1" s="79" t="s">
        <v>63</v>
      </c>
      <c r="W1" s="79" t="s">
        <v>58</v>
      </c>
      <c r="X1" s="79" t="s">
        <v>58</v>
      </c>
      <c r="Y1" s="79" t="s">
        <v>58</v>
      </c>
    </row>
    <row r="2" spans="1:25" ht="27.75" customHeight="1" x14ac:dyDescent="0.2">
      <c r="A2" s="81" t="s">
        <v>95</v>
      </c>
      <c r="B2" s="82"/>
      <c r="C2" s="82"/>
      <c r="D2" s="82"/>
      <c r="E2" s="83"/>
      <c r="F2" s="65" t="s">
        <v>89</v>
      </c>
      <c r="G2" s="66"/>
      <c r="H2" s="66"/>
      <c r="I2" s="66"/>
      <c r="J2" s="66"/>
      <c r="K2" s="66"/>
      <c r="L2" s="66"/>
      <c r="M2" s="66"/>
      <c r="N2" s="66"/>
      <c r="O2" s="67"/>
      <c r="P2" s="126"/>
      <c r="Q2" s="126"/>
      <c r="R2" s="126"/>
      <c r="S2" s="126"/>
      <c r="T2" s="80"/>
      <c r="U2" s="80"/>
      <c r="V2" s="80"/>
      <c r="W2" s="80"/>
      <c r="X2" s="80"/>
      <c r="Y2" s="80"/>
    </row>
    <row r="3" spans="1:25" s="21" customFormat="1" ht="41.25" customHeight="1" thickBot="1" x14ac:dyDescent="0.25">
      <c r="A3" s="19" t="s">
        <v>24</v>
      </c>
      <c r="B3" s="19" t="s">
        <v>64</v>
      </c>
      <c r="C3" s="19" t="s">
        <v>65</v>
      </c>
      <c r="D3" s="19" t="s">
        <v>25</v>
      </c>
      <c r="E3" s="19" t="s">
        <v>70</v>
      </c>
      <c r="F3" s="32" t="s">
        <v>68</v>
      </c>
      <c r="G3" s="32" t="s">
        <v>81</v>
      </c>
      <c r="H3" s="32" t="s">
        <v>82</v>
      </c>
      <c r="I3" s="32" t="s">
        <v>83</v>
      </c>
      <c r="J3" s="32" t="s">
        <v>84</v>
      </c>
      <c r="K3" s="32" t="s">
        <v>85</v>
      </c>
      <c r="L3" s="32" t="s">
        <v>86</v>
      </c>
      <c r="M3" s="32" t="s">
        <v>87</v>
      </c>
      <c r="N3" s="33" t="s">
        <v>0</v>
      </c>
      <c r="O3" s="34" t="s">
        <v>1</v>
      </c>
      <c r="P3" s="123" t="s">
        <v>126</v>
      </c>
      <c r="Q3" s="123" t="s">
        <v>127</v>
      </c>
      <c r="R3" s="123" t="s">
        <v>127</v>
      </c>
      <c r="S3" s="123" t="s">
        <v>127</v>
      </c>
      <c r="T3" s="20" t="s">
        <v>23</v>
      </c>
      <c r="U3" s="20" t="s">
        <v>23</v>
      </c>
      <c r="V3" s="20" t="s">
        <v>23</v>
      </c>
      <c r="W3" s="20" t="s">
        <v>23</v>
      </c>
      <c r="X3" s="20" t="s">
        <v>23</v>
      </c>
      <c r="Y3" s="20" t="s">
        <v>23</v>
      </c>
    </row>
    <row r="4" spans="1:25" ht="41.25" customHeight="1" x14ac:dyDescent="0.2">
      <c r="A4" s="6">
        <v>1</v>
      </c>
      <c r="B4" s="7" t="s">
        <v>71</v>
      </c>
      <c r="C4" s="7" t="s">
        <v>3</v>
      </c>
      <c r="D4" s="7" t="s">
        <v>26</v>
      </c>
      <c r="E4" s="15">
        <v>0.45</v>
      </c>
      <c r="F4" s="70">
        <v>100000</v>
      </c>
      <c r="G4" s="60">
        <f t="shared" ref="G4:G48" si="0">IF(SUM(P4:AG4)&gt;F4+I4,F4+I4,SUM(P4:AG4))</f>
        <v>14824.95</v>
      </c>
      <c r="H4" s="60">
        <f t="shared" ref="H4:H48" si="1">(SUM(P4:AG4))</f>
        <v>14824.95</v>
      </c>
      <c r="I4" s="54"/>
      <c r="J4" s="57">
        <f t="shared" ref="J4:J48" si="2">ROUND(IF(F4*0.25-0.5&lt;0,0,F4*0.25-0.5),0)-M4-K4</f>
        <v>25000</v>
      </c>
      <c r="K4" s="54"/>
      <c r="L4" s="54"/>
      <c r="M4" s="54"/>
      <c r="N4" s="72">
        <f t="shared" ref="N4:N48" si="3">F4-SUM(P4:AC4)+I4</f>
        <v>85175.05</v>
      </c>
      <c r="O4" s="74" t="str">
        <f t="shared" ref="O4:O48" si="4">IF(N4&lt;0,"ATENÇÃO","OK")</f>
        <v>OK</v>
      </c>
      <c r="P4" s="127">
        <v>3853.5</v>
      </c>
      <c r="Q4" s="127">
        <v>3439.75</v>
      </c>
      <c r="R4" s="127">
        <v>6141.85</v>
      </c>
      <c r="S4" s="127">
        <v>1389.85</v>
      </c>
      <c r="T4" s="68"/>
      <c r="U4" s="68"/>
      <c r="V4" s="68"/>
      <c r="W4" s="68"/>
      <c r="X4" s="68"/>
      <c r="Y4" s="63"/>
    </row>
    <row r="5" spans="1:25" ht="41.25" customHeight="1" x14ac:dyDescent="0.2">
      <c r="A5" s="8">
        <v>2</v>
      </c>
      <c r="B5" s="10" t="s">
        <v>71</v>
      </c>
      <c r="C5" s="10" t="s">
        <v>4</v>
      </c>
      <c r="D5" s="10" t="s">
        <v>27</v>
      </c>
      <c r="E5" s="17">
        <v>0.45</v>
      </c>
      <c r="F5" s="71"/>
      <c r="G5" s="61">
        <f t="shared" si="0"/>
        <v>0</v>
      </c>
      <c r="H5" s="61">
        <f t="shared" si="1"/>
        <v>0</v>
      </c>
      <c r="I5" s="55"/>
      <c r="J5" s="58">
        <f t="shared" si="2"/>
        <v>0</v>
      </c>
      <c r="K5" s="55"/>
      <c r="L5" s="55"/>
      <c r="M5" s="55"/>
      <c r="N5" s="73">
        <f t="shared" si="3"/>
        <v>0</v>
      </c>
      <c r="O5" s="75" t="str">
        <f t="shared" si="4"/>
        <v>OK</v>
      </c>
      <c r="P5" s="128"/>
      <c r="Q5" s="128"/>
      <c r="R5" s="128"/>
      <c r="S5" s="128"/>
      <c r="T5" s="69"/>
      <c r="U5" s="69"/>
      <c r="V5" s="69"/>
      <c r="W5" s="69"/>
      <c r="X5" s="69"/>
      <c r="Y5" s="64"/>
    </row>
    <row r="6" spans="1:25" ht="41.25" customHeight="1" x14ac:dyDescent="0.2">
      <c r="A6" s="8">
        <v>3</v>
      </c>
      <c r="B6" s="10" t="s">
        <v>71</v>
      </c>
      <c r="C6" s="10" t="s">
        <v>5</v>
      </c>
      <c r="D6" s="10" t="s">
        <v>31</v>
      </c>
      <c r="E6" s="17">
        <v>0.45</v>
      </c>
      <c r="F6" s="71"/>
      <c r="G6" s="61">
        <f t="shared" si="0"/>
        <v>0</v>
      </c>
      <c r="H6" s="61">
        <f t="shared" si="1"/>
        <v>0</v>
      </c>
      <c r="I6" s="55"/>
      <c r="J6" s="58">
        <f t="shared" si="2"/>
        <v>0</v>
      </c>
      <c r="K6" s="55"/>
      <c r="L6" s="55"/>
      <c r="M6" s="55"/>
      <c r="N6" s="73">
        <f t="shared" si="3"/>
        <v>0</v>
      </c>
      <c r="O6" s="75" t="str">
        <f t="shared" si="4"/>
        <v>OK</v>
      </c>
      <c r="P6" s="128"/>
      <c r="Q6" s="128"/>
      <c r="R6" s="128"/>
      <c r="S6" s="128"/>
      <c r="T6" s="69"/>
      <c r="U6" s="69"/>
      <c r="V6" s="69"/>
      <c r="W6" s="69"/>
      <c r="X6" s="69"/>
      <c r="Y6" s="64"/>
    </row>
    <row r="7" spans="1:25" ht="41.25" customHeight="1" x14ac:dyDescent="0.2">
      <c r="A7" s="8">
        <v>4</v>
      </c>
      <c r="B7" s="10" t="s">
        <v>72</v>
      </c>
      <c r="C7" s="10" t="s">
        <v>6</v>
      </c>
      <c r="D7" s="10" t="s">
        <v>57</v>
      </c>
      <c r="E7" s="17">
        <v>0.3</v>
      </c>
      <c r="F7" s="71"/>
      <c r="G7" s="61">
        <f t="shared" si="0"/>
        <v>0</v>
      </c>
      <c r="H7" s="61">
        <f t="shared" si="1"/>
        <v>0</v>
      </c>
      <c r="I7" s="55"/>
      <c r="J7" s="58">
        <f t="shared" si="2"/>
        <v>0</v>
      </c>
      <c r="K7" s="55"/>
      <c r="L7" s="55"/>
      <c r="M7" s="55"/>
      <c r="N7" s="73">
        <f t="shared" si="3"/>
        <v>0</v>
      </c>
      <c r="O7" s="75" t="str">
        <f t="shared" si="4"/>
        <v>OK</v>
      </c>
      <c r="P7" s="128"/>
      <c r="Q7" s="128"/>
      <c r="R7" s="128"/>
      <c r="S7" s="128"/>
      <c r="T7" s="69"/>
      <c r="U7" s="69"/>
      <c r="V7" s="69"/>
      <c r="W7" s="69"/>
      <c r="X7" s="69"/>
      <c r="Y7" s="64"/>
    </row>
    <row r="8" spans="1:25" ht="41.25" customHeight="1" x14ac:dyDescent="0.2">
      <c r="A8" s="8">
        <v>5</v>
      </c>
      <c r="B8" s="5" t="s">
        <v>71</v>
      </c>
      <c r="C8" s="5" t="s">
        <v>7</v>
      </c>
      <c r="D8" s="5" t="s">
        <v>32</v>
      </c>
      <c r="E8" s="17">
        <v>0.45</v>
      </c>
      <c r="F8" s="71"/>
      <c r="G8" s="61">
        <f t="shared" si="0"/>
        <v>0</v>
      </c>
      <c r="H8" s="61">
        <f t="shared" si="1"/>
        <v>0</v>
      </c>
      <c r="I8" s="55"/>
      <c r="J8" s="58">
        <f t="shared" si="2"/>
        <v>0</v>
      </c>
      <c r="K8" s="55"/>
      <c r="L8" s="55"/>
      <c r="M8" s="55"/>
      <c r="N8" s="73">
        <f t="shared" si="3"/>
        <v>0</v>
      </c>
      <c r="O8" s="75" t="str">
        <f t="shared" si="4"/>
        <v>OK</v>
      </c>
      <c r="P8" s="128"/>
      <c r="Q8" s="128"/>
      <c r="R8" s="128"/>
      <c r="S8" s="128"/>
      <c r="T8" s="69"/>
      <c r="U8" s="69"/>
      <c r="V8" s="69"/>
      <c r="W8" s="69"/>
      <c r="X8" s="69"/>
      <c r="Y8" s="64"/>
    </row>
    <row r="9" spans="1:25" ht="41.25" customHeight="1" x14ac:dyDescent="0.2">
      <c r="A9" s="8">
        <v>6</v>
      </c>
      <c r="B9" s="5" t="s">
        <v>71</v>
      </c>
      <c r="C9" s="5" t="s">
        <v>8</v>
      </c>
      <c r="D9" s="5" t="s">
        <v>33</v>
      </c>
      <c r="E9" s="17">
        <v>0.45</v>
      </c>
      <c r="F9" s="71"/>
      <c r="G9" s="61">
        <f t="shared" si="0"/>
        <v>0</v>
      </c>
      <c r="H9" s="61">
        <f t="shared" si="1"/>
        <v>0</v>
      </c>
      <c r="I9" s="55"/>
      <c r="J9" s="58">
        <f t="shared" si="2"/>
        <v>0</v>
      </c>
      <c r="K9" s="55"/>
      <c r="L9" s="55"/>
      <c r="M9" s="55"/>
      <c r="N9" s="73">
        <f t="shared" si="3"/>
        <v>0</v>
      </c>
      <c r="O9" s="75" t="str">
        <f t="shared" si="4"/>
        <v>OK</v>
      </c>
      <c r="P9" s="128"/>
      <c r="Q9" s="128"/>
      <c r="R9" s="128"/>
      <c r="S9" s="128"/>
      <c r="T9" s="69"/>
      <c r="U9" s="69"/>
      <c r="V9" s="69"/>
      <c r="W9" s="69"/>
      <c r="X9" s="69"/>
      <c r="Y9" s="64"/>
    </row>
    <row r="10" spans="1:25" ht="41.25" customHeight="1" x14ac:dyDescent="0.2">
      <c r="A10" s="8">
        <v>7</v>
      </c>
      <c r="B10" s="5" t="s">
        <v>71</v>
      </c>
      <c r="C10" s="5" t="s">
        <v>9</v>
      </c>
      <c r="D10" s="5" t="s">
        <v>28</v>
      </c>
      <c r="E10" s="17">
        <v>0.45</v>
      </c>
      <c r="F10" s="71"/>
      <c r="G10" s="61">
        <f t="shared" si="0"/>
        <v>0</v>
      </c>
      <c r="H10" s="61">
        <f t="shared" si="1"/>
        <v>0</v>
      </c>
      <c r="I10" s="55"/>
      <c r="J10" s="58">
        <f t="shared" si="2"/>
        <v>0</v>
      </c>
      <c r="K10" s="55"/>
      <c r="L10" s="55"/>
      <c r="M10" s="55"/>
      <c r="N10" s="73">
        <f t="shared" si="3"/>
        <v>0</v>
      </c>
      <c r="O10" s="75" t="str">
        <f t="shared" si="4"/>
        <v>OK</v>
      </c>
      <c r="P10" s="128"/>
      <c r="Q10" s="128"/>
      <c r="R10" s="128"/>
      <c r="S10" s="128"/>
      <c r="T10" s="69"/>
      <c r="U10" s="69"/>
      <c r="V10" s="69"/>
      <c r="W10" s="69"/>
      <c r="X10" s="69"/>
      <c r="Y10" s="64"/>
    </row>
    <row r="11" spans="1:25" ht="41.25" customHeight="1" x14ac:dyDescent="0.2">
      <c r="A11" s="8">
        <v>8</v>
      </c>
      <c r="B11" s="5" t="s">
        <v>71</v>
      </c>
      <c r="C11" s="5" t="s">
        <v>10</v>
      </c>
      <c r="D11" s="5" t="s">
        <v>29</v>
      </c>
      <c r="E11" s="17">
        <v>0.45</v>
      </c>
      <c r="F11" s="71"/>
      <c r="G11" s="61">
        <f t="shared" si="0"/>
        <v>0</v>
      </c>
      <c r="H11" s="61">
        <f t="shared" si="1"/>
        <v>0</v>
      </c>
      <c r="I11" s="55"/>
      <c r="J11" s="58">
        <f t="shared" si="2"/>
        <v>0</v>
      </c>
      <c r="K11" s="55"/>
      <c r="L11" s="55"/>
      <c r="M11" s="55"/>
      <c r="N11" s="73">
        <f t="shared" si="3"/>
        <v>0</v>
      </c>
      <c r="O11" s="75" t="str">
        <f t="shared" si="4"/>
        <v>OK</v>
      </c>
      <c r="P11" s="128"/>
      <c r="Q11" s="128"/>
      <c r="R11" s="128"/>
      <c r="S11" s="128"/>
      <c r="T11" s="69"/>
      <c r="U11" s="69"/>
      <c r="V11" s="69"/>
      <c r="W11" s="69"/>
      <c r="X11" s="69"/>
      <c r="Y11" s="64"/>
    </row>
    <row r="12" spans="1:25" ht="41.25" customHeight="1" x14ac:dyDescent="0.2">
      <c r="A12" s="8">
        <v>9</v>
      </c>
      <c r="B12" s="5" t="s">
        <v>71</v>
      </c>
      <c r="C12" s="5" t="s">
        <v>11</v>
      </c>
      <c r="D12" s="5" t="s">
        <v>34</v>
      </c>
      <c r="E12" s="17">
        <v>0.45</v>
      </c>
      <c r="F12" s="71"/>
      <c r="G12" s="61">
        <f t="shared" si="0"/>
        <v>0</v>
      </c>
      <c r="H12" s="61">
        <f t="shared" si="1"/>
        <v>0</v>
      </c>
      <c r="I12" s="55"/>
      <c r="J12" s="58">
        <f t="shared" si="2"/>
        <v>0</v>
      </c>
      <c r="K12" s="55"/>
      <c r="L12" s="55"/>
      <c r="M12" s="55"/>
      <c r="N12" s="73">
        <f t="shared" si="3"/>
        <v>0</v>
      </c>
      <c r="O12" s="75" t="str">
        <f t="shared" si="4"/>
        <v>OK</v>
      </c>
      <c r="P12" s="128"/>
      <c r="Q12" s="128"/>
      <c r="R12" s="128"/>
      <c r="S12" s="128"/>
      <c r="T12" s="69"/>
      <c r="U12" s="69"/>
      <c r="V12" s="69"/>
      <c r="W12" s="69"/>
      <c r="X12" s="69"/>
      <c r="Y12" s="64"/>
    </row>
    <row r="13" spans="1:25" ht="41.25" customHeight="1" x14ac:dyDescent="0.2">
      <c r="A13" s="8">
        <v>10</v>
      </c>
      <c r="B13" s="10" t="s">
        <v>71</v>
      </c>
      <c r="C13" s="10" t="s">
        <v>12</v>
      </c>
      <c r="D13" s="10" t="s">
        <v>59</v>
      </c>
      <c r="E13" s="17">
        <v>0.45</v>
      </c>
      <c r="F13" s="71"/>
      <c r="G13" s="61">
        <f t="shared" si="0"/>
        <v>0</v>
      </c>
      <c r="H13" s="61">
        <f t="shared" si="1"/>
        <v>0</v>
      </c>
      <c r="I13" s="55"/>
      <c r="J13" s="58">
        <f t="shared" si="2"/>
        <v>0</v>
      </c>
      <c r="K13" s="55"/>
      <c r="L13" s="55"/>
      <c r="M13" s="55"/>
      <c r="N13" s="73">
        <f t="shared" si="3"/>
        <v>0</v>
      </c>
      <c r="O13" s="75" t="str">
        <f t="shared" si="4"/>
        <v>OK</v>
      </c>
      <c r="P13" s="128"/>
      <c r="Q13" s="128"/>
      <c r="R13" s="128"/>
      <c r="S13" s="128"/>
      <c r="T13" s="69"/>
      <c r="U13" s="69"/>
      <c r="V13" s="69"/>
      <c r="W13" s="69"/>
      <c r="X13" s="69"/>
      <c r="Y13" s="64"/>
    </row>
    <row r="14" spans="1:25" ht="41.25" customHeight="1" x14ac:dyDescent="0.2">
      <c r="A14" s="4">
        <v>11</v>
      </c>
      <c r="B14" s="1" t="s">
        <v>73</v>
      </c>
      <c r="C14" s="2" t="s">
        <v>13</v>
      </c>
      <c r="D14" s="3" t="s">
        <v>35</v>
      </c>
      <c r="E14" s="16">
        <v>0.05</v>
      </c>
      <c r="F14" s="71"/>
      <c r="G14" s="61">
        <f t="shared" si="0"/>
        <v>0</v>
      </c>
      <c r="H14" s="61">
        <f t="shared" si="1"/>
        <v>0</v>
      </c>
      <c r="I14" s="55"/>
      <c r="J14" s="58">
        <f t="shared" si="2"/>
        <v>0</v>
      </c>
      <c r="K14" s="55"/>
      <c r="L14" s="55"/>
      <c r="M14" s="55"/>
      <c r="N14" s="73">
        <f t="shared" si="3"/>
        <v>0</v>
      </c>
      <c r="O14" s="75" t="str">
        <f t="shared" si="4"/>
        <v>OK</v>
      </c>
      <c r="P14" s="128"/>
      <c r="Q14" s="128"/>
      <c r="R14" s="128"/>
      <c r="S14" s="128"/>
      <c r="T14" s="69"/>
      <c r="U14" s="69"/>
      <c r="V14" s="69"/>
      <c r="W14" s="69"/>
      <c r="X14" s="69"/>
      <c r="Y14" s="64"/>
    </row>
    <row r="15" spans="1:25" ht="41.25" customHeight="1" x14ac:dyDescent="0.2">
      <c r="A15" s="9">
        <v>12</v>
      </c>
      <c r="B15" s="9" t="s">
        <v>73</v>
      </c>
      <c r="C15" s="10" t="s">
        <v>36</v>
      </c>
      <c r="D15" s="11"/>
      <c r="E15" s="14">
        <v>0.05</v>
      </c>
      <c r="F15" s="71"/>
      <c r="G15" s="61">
        <f t="shared" si="0"/>
        <v>0</v>
      </c>
      <c r="H15" s="61">
        <f t="shared" si="1"/>
        <v>0</v>
      </c>
      <c r="I15" s="55"/>
      <c r="J15" s="58">
        <f t="shared" si="2"/>
        <v>0</v>
      </c>
      <c r="K15" s="55"/>
      <c r="L15" s="55"/>
      <c r="M15" s="55"/>
      <c r="N15" s="73">
        <f t="shared" si="3"/>
        <v>0</v>
      </c>
      <c r="O15" s="75" t="str">
        <f t="shared" si="4"/>
        <v>OK</v>
      </c>
      <c r="P15" s="128"/>
      <c r="Q15" s="128"/>
      <c r="R15" s="128"/>
      <c r="S15" s="128"/>
      <c r="T15" s="69"/>
      <c r="U15" s="69"/>
      <c r="V15" s="69"/>
      <c r="W15" s="69"/>
      <c r="X15" s="69"/>
      <c r="Y15" s="64"/>
    </row>
    <row r="16" spans="1:25" ht="41.25" customHeight="1" x14ac:dyDescent="0.2">
      <c r="A16" s="4">
        <v>13</v>
      </c>
      <c r="B16" s="5" t="s">
        <v>73</v>
      </c>
      <c r="C16" s="5" t="s">
        <v>37</v>
      </c>
      <c r="D16" s="5" t="s">
        <v>26</v>
      </c>
      <c r="E16" s="14">
        <v>0.03</v>
      </c>
      <c r="F16" s="71"/>
      <c r="G16" s="61">
        <f t="shared" si="0"/>
        <v>0</v>
      </c>
      <c r="H16" s="61">
        <f t="shared" si="1"/>
        <v>0</v>
      </c>
      <c r="I16" s="55"/>
      <c r="J16" s="58">
        <f t="shared" si="2"/>
        <v>0</v>
      </c>
      <c r="K16" s="55"/>
      <c r="L16" s="55"/>
      <c r="M16" s="55"/>
      <c r="N16" s="73">
        <f t="shared" si="3"/>
        <v>0</v>
      </c>
      <c r="O16" s="75" t="str">
        <f t="shared" si="4"/>
        <v>OK</v>
      </c>
      <c r="P16" s="128"/>
      <c r="Q16" s="128"/>
      <c r="R16" s="128"/>
      <c r="S16" s="128"/>
      <c r="T16" s="69"/>
      <c r="U16" s="69"/>
      <c r="V16" s="69"/>
      <c r="W16" s="69"/>
      <c r="X16" s="69"/>
      <c r="Y16" s="64"/>
    </row>
    <row r="17" spans="1:25" ht="41.25" customHeight="1" x14ac:dyDescent="0.2">
      <c r="A17" s="9">
        <v>14</v>
      </c>
      <c r="B17" s="5" t="s">
        <v>73</v>
      </c>
      <c r="C17" s="5" t="s">
        <v>38</v>
      </c>
      <c r="D17" s="5" t="s">
        <v>27</v>
      </c>
      <c r="E17" s="14">
        <v>0.03</v>
      </c>
      <c r="F17" s="71"/>
      <c r="G17" s="61">
        <f t="shared" si="0"/>
        <v>0</v>
      </c>
      <c r="H17" s="61">
        <f t="shared" si="1"/>
        <v>0</v>
      </c>
      <c r="I17" s="55"/>
      <c r="J17" s="58">
        <f t="shared" si="2"/>
        <v>0</v>
      </c>
      <c r="K17" s="55"/>
      <c r="L17" s="55"/>
      <c r="M17" s="55"/>
      <c r="N17" s="73">
        <f t="shared" si="3"/>
        <v>0</v>
      </c>
      <c r="O17" s="75" t="str">
        <f t="shared" si="4"/>
        <v>OK</v>
      </c>
      <c r="P17" s="128"/>
      <c r="Q17" s="128"/>
      <c r="R17" s="128"/>
      <c r="S17" s="128"/>
      <c r="T17" s="69"/>
      <c r="U17" s="69"/>
      <c r="V17" s="69"/>
      <c r="W17" s="69"/>
      <c r="X17" s="69"/>
      <c r="Y17" s="64"/>
    </row>
    <row r="18" spans="1:25" ht="41.25" customHeight="1" x14ac:dyDescent="0.2">
      <c r="A18" s="4">
        <v>15</v>
      </c>
      <c r="B18" s="5" t="s">
        <v>73</v>
      </c>
      <c r="C18" s="5" t="s">
        <v>39</v>
      </c>
      <c r="D18" s="5" t="s">
        <v>31</v>
      </c>
      <c r="E18" s="14">
        <v>0.03</v>
      </c>
      <c r="F18" s="71"/>
      <c r="G18" s="61">
        <f t="shared" si="0"/>
        <v>0</v>
      </c>
      <c r="H18" s="61">
        <f t="shared" si="1"/>
        <v>0</v>
      </c>
      <c r="I18" s="55"/>
      <c r="J18" s="58">
        <f t="shared" si="2"/>
        <v>0</v>
      </c>
      <c r="K18" s="55"/>
      <c r="L18" s="55"/>
      <c r="M18" s="55"/>
      <c r="N18" s="73">
        <f t="shared" si="3"/>
        <v>0</v>
      </c>
      <c r="O18" s="75" t="str">
        <f t="shared" si="4"/>
        <v>OK</v>
      </c>
      <c r="P18" s="128"/>
      <c r="Q18" s="128"/>
      <c r="R18" s="128"/>
      <c r="S18" s="128"/>
      <c r="T18" s="69"/>
      <c r="U18" s="69"/>
      <c r="V18" s="69"/>
      <c r="W18" s="69"/>
      <c r="X18" s="69"/>
      <c r="Y18" s="64"/>
    </row>
    <row r="19" spans="1:25" ht="41.25" customHeight="1" x14ac:dyDescent="0.2">
      <c r="A19" s="9">
        <v>16</v>
      </c>
      <c r="B19" s="9" t="s">
        <v>73</v>
      </c>
      <c r="C19" s="10" t="s">
        <v>40</v>
      </c>
      <c r="D19" s="11" t="s">
        <v>57</v>
      </c>
      <c r="E19" s="14">
        <v>0.03</v>
      </c>
      <c r="F19" s="71"/>
      <c r="G19" s="61">
        <f t="shared" si="0"/>
        <v>0</v>
      </c>
      <c r="H19" s="61">
        <f t="shared" si="1"/>
        <v>0</v>
      </c>
      <c r="I19" s="55"/>
      <c r="J19" s="58">
        <f t="shared" si="2"/>
        <v>0</v>
      </c>
      <c r="K19" s="55"/>
      <c r="L19" s="55"/>
      <c r="M19" s="55"/>
      <c r="N19" s="73">
        <f t="shared" si="3"/>
        <v>0</v>
      </c>
      <c r="O19" s="75" t="str">
        <f t="shared" si="4"/>
        <v>OK</v>
      </c>
      <c r="P19" s="128"/>
      <c r="Q19" s="128"/>
      <c r="R19" s="128"/>
      <c r="S19" s="128"/>
      <c r="T19" s="69"/>
      <c r="U19" s="69"/>
      <c r="V19" s="69"/>
      <c r="W19" s="69"/>
      <c r="X19" s="69"/>
      <c r="Y19" s="64"/>
    </row>
    <row r="20" spans="1:25" ht="41.25" customHeight="1" x14ac:dyDescent="0.2">
      <c r="A20" s="4">
        <v>17</v>
      </c>
      <c r="B20" s="9" t="s">
        <v>73</v>
      </c>
      <c r="C20" s="10" t="s">
        <v>41</v>
      </c>
      <c r="D20" s="11" t="s">
        <v>32</v>
      </c>
      <c r="E20" s="14">
        <v>0.03</v>
      </c>
      <c r="F20" s="71"/>
      <c r="G20" s="61">
        <f t="shared" si="0"/>
        <v>0</v>
      </c>
      <c r="H20" s="61">
        <f t="shared" si="1"/>
        <v>0</v>
      </c>
      <c r="I20" s="55"/>
      <c r="J20" s="58">
        <f t="shared" si="2"/>
        <v>0</v>
      </c>
      <c r="K20" s="55"/>
      <c r="L20" s="55"/>
      <c r="M20" s="55"/>
      <c r="N20" s="73">
        <f t="shared" si="3"/>
        <v>0</v>
      </c>
      <c r="O20" s="75" t="str">
        <f t="shared" si="4"/>
        <v>OK</v>
      </c>
      <c r="P20" s="128"/>
      <c r="Q20" s="128"/>
      <c r="R20" s="128"/>
      <c r="S20" s="128"/>
      <c r="T20" s="69"/>
      <c r="U20" s="69"/>
      <c r="V20" s="69"/>
      <c r="W20" s="69"/>
      <c r="X20" s="69"/>
      <c r="Y20" s="64"/>
    </row>
    <row r="21" spans="1:25" ht="41.25" customHeight="1" x14ac:dyDescent="0.2">
      <c r="A21" s="9">
        <v>18</v>
      </c>
      <c r="B21" s="9" t="s">
        <v>73</v>
      </c>
      <c r="C21" s="10" t="s">
        <v>42</v>
      </c>
      <c r="D21" s="11" t="s">
        <v>33</v>
      </c>
      <c r="E21" s="14">
        <v>0.03</v>
      </c>
      <c r="F21" s="71"/>
      <c r="G21" s="61">
        <f t="shared" si="0"/>
        <v>0</v>
      </c>
      <c r="H21" s="61">
        <f t="shared" si="1"/>
        <v>0</v>
      </c>
      <c r="I21" s="55"/>
      <c r="J21" s="58">
        <f t="shared" si="2"/>
        <v>0</v>
      </c>
      <c r="K21" s="55"/>
      <c r="L21" s="55"/>
      <c r="M21" s="55"/>
      <c r="N21" s="73">
        <f t="shared" si="3"/>
        <v>0</v>
      </c>
      <c r="O21" s="75" t="str">
        <f t="shared" si="4"/>
        <v>OK</v>
      </c>
      <c r="P21" s="128"/>
      <c r="Q21" s="128"/>
      <c r="R21" s="128"/>
      <c r="S21" s="128"/>
      <c r="T21" s="69"/>
      <c r="U21" s="69"/>
      <c r="V21" s="69"/>
      <c r="W21" s="69"/>
      <c r="X21" s="69"/>
      <c r="Y21" s="64"/>
    </row>
    <row r="22" spans="1:25" ht="41.25" customHeight="1" x14ac:dyDescent="0.2">
      <c r="A22" s="4">
        <v>19</v>
      </c>
      <c r="B22" s="9" t="s">
        <v>73</v>
      </c>
      <c r="C22" s="10" t="s">
        <v>43</v>
      </c>
      <c r="D22" s="11" t="s">
        <v>28</v>
      </c>
      <c r="E22" s="14">
        <v>0.03</v>
      </c>
      <c r="F22" s="71"/>
      <c r="G22" s="61">
        <f t="shared" si="0"/>
        <v>0</v>
      </c>
      <c r="H22" s="61">
        <f t="shared" si="1"/>
        <v>0</v>
      </c>
      <c r="I22" s="55"/>
      <c r="J22" s="58">
        <f t="shared" si="2"/>
        <v>0</v>
      </c>
      <c r="K22" s="55"/>
      <c r="L22" s="55"/>
      <c r="M22" s="55"/>
      <c r="N22" s="73">
        <f t="shared" si="3"/>
        <v>0</v>
      </c>
      <c r="O22" s="75" t="str">
        <f t="shared" si="4"/>
        <v>OK</v>
      </c>
      <c r="P22" s="128"/>
      <c r="Q22" s="128"/>
      <c r="R22" s="128"/>
      <c r="S22" s="128"/>
      <c r="T22" s="69"/>
      <c r="U22" s="69"/>
      <c r="V22" s="69"/>
      <c r="W22" s="69"/>
      <c r="X22" s="69"/>
      <c r="Y22" s="64"/>
    </row>
    <row r="23" spans="1:25" ht="41.25" customHeight="1" x14ac:dyDescent="0.2">
      <c r="A23" s="9">
        <v>20</v>
      </c>
      <c r="B23" s="9" t="s">
        <v>73</v>
      </c>
      <c r="C23" s="10" t="s">
        <v>44</v>
      </c>
      <c r="D23" s="11" t="s">
        <v>29</v>
      </c>
      <c r="E23" s="14">
        <v>0.03</v>
      </c>
      <c r="F23" s="71"/>
      <c r="G23" s="61">
        <f t="shared" si="0"/>
        <v>0</v>
      </c>
      <c r="H23" s="61">
        <f t="shared" si="1"/>
        <v>0</v>
      </c>
      <c r="I23" s="55"/>
      <c r="J23" s="58">
        <f t="shared" si="2"/>
        <v>0</v>
      </c>
      <c r="K23" s="55"/>
      <c r="L23" s="55"/>
      <c r="M23" s="55"/>
      <c r="N23" s="73">
        <f t="shared" si="3"/>
        <v>0</v>
      </c>
      <c r="O23" s="75" t="str">
        <f t="shared" si="4"/>
        <v>OK</v>
      </c>
      <c r="P23" s="128"/>
      <c r="Q23" s="128"/>
      <c r="R23" s="128"/>
      <c r="S23" s="128"/>
      <c r="T23" s="69"/>
      <c r="U23" s="69"/>
      <c r="V23" s="69"/>
      <c r="W23" s="69"/>
      <c r="X23" s="69"/>
      <c r="Y23" s="64"/>
    </row>
    <row r="24" spans="1:25" ht="41.25" customHeight="1" x14ac:dyDescent="0.2">
      <c r="A24" s="4">
        <v>21</v>
      </c>
      <c r="B24" s="9" t="s">
        <v>73</v>
      </c>
      <c r="C24" s="10" t="s">
        <v>45</v>
      </c>
      <c r="D24" s="11" t="s">
        <v>34</v>
      </c>
      <c r="E24" s="14">
        <v>0.03</v>
      </c>
      <c r="F24" s="71"/>
      <c r="G24" s="61">
        <f t="shared" si="0"/>
        <v>0</v>
      </c>
      <c r="H24" s="61">
        <f t="shared" si="1"/>
        <v>0</v>
      </c>
      <c r="I24" s="55"/>
      <c r="J24" s="58">
        <f t="shared" si="2"/>
        <v>0</v>
      </c>
      <c r="K24" s="55"/>
      <c r="L24" s="55"/>
      <c r="M24" s="55"/>
      <c r="N24" s="73">
        <f t="shared" si="3"/>
        <v>0</v>
      </c>
      <c r="O24" s="75" t="str">
        <f t="shared" si="4"/>
        <v>OK</v>
      </c>
      <c r="P24" s="128"/>
      <c r="Q24" s="128"/>
      <c r="R24" s="128"/>
      <c r="S24" s="128"/>
      <c r="T24" s="69"/>
      <c r="U24" s="69"/>
      <c r="V24" s="69"/>
      <c r="W24" s="69"/>
      <c r="X24" s="69"/>
      <c r="Y24" s="64"/>
    </row>
    <row r="25" spans="1:25" ht="41.25" customHeight="1" x14ac:dyDescent="0.2">
      <c r="A25" s="9">
        <v>22</v>
      </c>
      <c r="B25" s="9" t="s">
        <v>73</v>
      </c>
      <c r="C25" s="10" t="s">
        <v>46</v>
      </c>
      <c r="D25" s="11" t="s">
        <v>59</v>
      </c>
      <c r="E25" s="14">
        <v>0.03</v>
      </c>
      <c r="F25" s="71"/>
      <c r="G25" s="61">
        <f t="shared" si="0"/>
        <v>0</v>
      </c>
      <c r="H25" s="61">
        <f t="shared" si="1"/>
        <v>0</v>
      </c>
      <c r="I25" s="55"/>
      <c r="J25" s="58">
        <f t="shared" si="2"/>
        <v>0</v>
      </c>
      <c r="K25" s="55"/>
      <c r="L25" s="55"/>
      <c r="M25" s="55"/>
      <c r="N25" s="73">
        <f t="shared" si="3"/>
        <v>0</v>
      </c>
      <c r="O25" s="75" t="str">
        <f t="shared" si="4"/>
        <v>OK</v>
      </c>
      <c r="P25" s="128"/>
      <c r="Q25" s="128"/>
      <c r="R25" s="128"/>
      <c r="S25" s="128"/>
      <c r="T25" s="69"/>
      <c r="U25" s="69"/>
      <c r="V25" s="69"/>
      <c r="W25" s="69"/>
      <c r="X25" s="69"/>
      <c r="Y25" s="64"/>
    </row>
    <row r="26" spans="1:25" ht="41.25" customHeight="1" x14ac:dyDescent="0.2">
      <c r="A26" s="39">
        <v>23</v>
      </c>
      <c r="B26" s="40" t="s">
        <v>74</v>
      </c>
      <c r="C26" s="41" t="s">
        <v>14</v>
      </c>
      <c r="D26" s="42" t="s">
        <v>26</v>
      </c>
      <c r="E26" s="43">
        <v>0.99</v>
      </c>
      <c r="F26" s="71"/>
      <c r="G26" s="61">
        <f t="shared" si="0"/>
        <v>0</v>
      </c>
      <c r="H26" s="61">
        <f t="shared" si="1"/>
        <v>0</v>
      </c>
      <c r="I26" s="55"/>
      <c r="J26" s="58">
        <f t="shared" si="2"/>
        <v>0</v>
      </c>
      <c r="K26" s="55"/>
      <c r="L26" s="55"/>
      <c r="M26" s="55"/>
      <c r="N26" s="73">
        <f t="shared" si="3"/>
        <v>0</v>
      </c>
      <c r="O26" s="75" t="str">
        <f t="shared" si="4"/>
        <v>OK</v>
      </c>
      <c r="P26" s="128"/>
      <c r="Q26" s="128"/>
      <c r="R26" s="128"/>
      <c r="S26" s="128"/>
      <c r="T26" s="69"/>
      <c r="U26" s="69"/>
      <c r="V26" s="69"/>
      <c r="W26" s="69"/>
      <c r="X26" s="69"/>
      <c r="Y26" s="64"/>
    </row>
    <row r="27" spans="1:25" ht="41.25" customHeight="1" x14ac:dyDescent="0.2">
      <c r="A27" s="40">
        <v>24</v>
      </c>
      <c r="B27" s="40" t="s">
        <v>74</v>
      </c>
      <c r="C27" s="41" t="s">
        <v>15</v>
      </c>
      <c r="D27" s="42" t="s">
        <v>27</v>
      </c>
      <c r="E27" s="44">
        <v>0.99050000000000005</v>
      </c>
      <c r="F27" s="71"/>
      <c r="G27" s="61">
        <f t="shared" si="0"/>
        <v>0</v>
      </c>
      <c r="H27" s="61">
        <f t="shared" si="1"/>
        <v>0</v>
      </c>
      <c r="I27" s="55"/>
      <c r="J27" s="58">
        <f t="shared" si="2"/>
        <v>0</v>
      </c>
      <c r="K27" s="55"/>
      <c r="L27" s="55"/>
      <c r="M27" s="55"/>
      <c r="N27" s="73">
        <f t="shared" si="3"/>
        <v>0</v>
      </c>
      <c r="O27" s="75" t="str">
        <f t="shared" si="4"/>
        <v>OK</v>
      </c>
      <c r="P27" s="128"/>
      <c r="Q27" s="128"/>
      <c r="R27" s="128"/>
      <c r="S27" s="128"/>
      <c r="T27" s="69"/>
      <c r="U27" s="69"/>
      <c r="V27" s="69"/>
      <c r="W27" s="69"/>
      <c r="X27" s="69"/>
      <c r="Y27" s="64"/>
    </row>
    <row r="28" spans="1:25" ht="41.25" customHeight="1" x14ac:dyDescent="0.2">
      <c r="A28" s="39">
        <v>25</v>
      </c>
      <c r="B28" s="40" t="s">
        <v>74</v>
      </c>
      <c r="C28" s="41" t="s">
        <v>16</v>
      </c>
      <c r="D28" s="42" t="s">
        <v>31</v>
      </c>
      <c r="E28" s="44">
        <v>0.99050000000000005</v>
      </c>
      <c r="F28" s="71"/>
      <c r="G28" s="61">
        <f t="shared" si="0"/>
        <v>0</v>
      </c>
      <c r="H28" s="61">
        <f t="shared" si="1"/>
        <v>0</v>
      </c>
      <c r="I28" s="55"/>
      <c r="J28" s="58">
        <f t="shared" si="2"/>
        <v>0</v>
      </c>
      <c r="K28" s="55"/>
      <c r="L28" s="55"/>
      <c r="M28" s="55"/>
      <c r="N28" s="73">
        <f t="shared" si="3"/>
        <v>0</v>
      </c>
      <c r="O28" s="75" t="str">
        <f t="shared" si="4"/>
        <v>OK</v>
      </c>
      <c r="P28" s="128"/>
      <c r="Q28" s="128"/>
      <c r="R28" s="128"/>
      <c r="S28" s="128"/>
      <c r="T28" s="69"/>
      <c r="U28" s="69"/>
      <c r="V28" s="69"/>
      <c r="W28" s="69"/>
      <c r="X28" s="69"/>
      <c r="Y28" s="64"/>
    </row>
    <row r="29" spans="1:25" ht="41.25" customHeight="1" x14ac:dyDescent="0.2">
      <c r="A29" s="40">
        <v>26</v>
      </c>
      <c r="B29" s="40" t="s">
        <v>74</v>
      </c>
      <c r="C29" s="41" t="s">
        <v>17</v>
      </c>
      <c r="D29" s="42" t="s">
        <v>57</v>
      </c>
      <c r="E29" s="44">
        <v>0.99050000000000005</v>
      </c>
      <c r="F29" s="71"/>
      <c r="G29" s="61">
        <f t="shared" si="0"/>
        <v>0</v>
      </c>
      <c r="H29" s="61">
        <f t="shared" si="1"/>
        <v>0</v>
      </c>
      <c r="I29" s="55"/>
      <c r="J29" s="58">
        <f t="shared" si="2"/>
        <v>0</v>
      </c>
      <c r="K29" s="55"/>
      <c r="L29" s="55"/>
      <c r="M29" s="55"/>
      <c r="N29" s="73">
        <f t="shared" si="3"/>
        <v>0</v>
      </c>
      <c r="O29" s="75" t="str">
        <f t="shared" si="4"/>
        <v>OK</v>
      </c>
      <c r="P29" s="128"/>
      <c r="Q29" s="128"/>
      <c r="R29" s="128"/>
      <c r="S29" s="128"/>
      <c r="T29" s="69"/>
      <c r="U29" s="69"/>
      <c r="V29" s="69"/>
      <c r="W29" s="69"/>
      <c r="X29" s="69"/>
      <c r="Y29" s="64"/>
    </row>
    <row r="30" spans="1:25" ht="41.25" customHeight="1" x14ac:dyDescent="0.2">
      <c r="A30" s="45">
        <v>27</v>
      </c>
      <c r="B30" s="46" t="s">
        <v>75</v>
      </c>
      <c r="C30" s="47" t="s">
        <v>18</v>
      </c>
      <c r="D30" s="48" t="s">
        <v>32</v>
      </c>
      <c r="E30" s="49">
        <v>0.99050000000000005</v>
      </c>
      <c r="F30" s="71"/>
      <c r="G30" s="61">
        <f t="shared" si="0"/>
        <v>0</v>
      </c>
      <c r="H30" s="61">
        <f t="shared" si="1"/>
        <v>0</v>
      </c>
      <c r="I30" s="55"/>
      <c r="J30" s="58">
        <f t="shared" si="2"/>
        <v>0</v>
      </c>
      <c r="K30" s="55"/>
      <c r="L30" s="55"/>
      <c r="M30" s="55"/>
      <c r="N30" s="73">
        <f t="shared" si="3"/>
        <v>0</v>
      </c>
      <c r="O30" s="75" t="str">
        <f t="shared" si="4"/>
        <v>OK</v>
      </c>
      <c r="P30" s="128"/>
      <c r="Q30" s="128"/>
      <c r="R30" s="128"/>
      <c r="S30" s="128"/>
      <c r="T30" s="69"/>
      <c r="U30" s="69"/>
      <c r="V30" s="69"/>
      <c r="W30" s="69"/>
      <c r="X30" s="69"/>
      <c r="Y30" s="64"/>
    </row>
    <row r="31" spans="1:25" ht="41.25" customHeight="1" x14ac:dyDescent="0.2">
      <c r="A31" s="46">
        <v>28</v>
      </c>
      <c r="B31" s="46" t="s">
        <v>75</v>
      </c>
      <c r="C31" s="47" t="s">
        <v>19</v>
      </c>
      <c r="D31" s="48" t="s">
        <v>33</v>
      </c>
      <c r="E31" s="49">
        <v>0.99050000000000005</v>
      </c>
      <c r="F31" s="71"/>
      <c r="G31" s="61">
        <f t="shared" si="0"/>
        <v>0</v>
      </c>
      <c r="H31" s="61">
        <f t="shared" si="1"/>
        <v>0</v>
      </c>
      <c r="I31" s="55"/>
      <c r="J31" s="58">
        <f t="shared" si="2"/>
        <v>0</v>
      </c>
      <c r="K31" s="55"/>
      <c r="L31" s="55"/>
      <c r="M31" s="55"/>
      <c r="N31" s="73">
        <f t="shared" si="3"/>
        <v>0</v>
      </c>
      <c r="O31" s="75" t="str">
        <f t="shared" si="4"/>
        <v>OK</v>
      </c>
      <c r="P31" s="128"/>
      <c r="Q31" s="128"/>
      <c r="R31" s="128"/>
      <c r="S31" s="128"/>
      <c r="T31" s="69"/>
      <c r="U31" s="69"/>
      <c r="V31" s="69"/>
      <c r="W31" s="69"/>
      <c r="X31" s="69"/>
      <c r="Y31" s="64"/>
    </row>
    <row r="32" spans="1:25" ht="41.25" customHeight="1" x14ac:dyDescent="0.2">
      <c r="A32" s="45">
        <v>29</v>
      </c>
      <c r="B32" s="46" t="s">
        <v>75</v>
      </c>
      <c r="C32" s="47" t="s">
        <v>20</v>
      </c>
      <c r="D32" s="48" t="s">
        <v>28</v>
      </c>
      <c r="E32" s="49">
        <v>0.99050000000000005</v>
      </c>
      <c r="F32" s="71"/>
      <c r="G32" s="61">
        <f t="shared" si="0"/>
        <v>0</v>
      </c>
      <c r="H32" s="61">
        <f t="shared" si="1"/>
        <v>0</v>
      </c>
      <c r="I32" s="55"/>
      <c r="J32" s="58">
        <f t="shared" si="2"/>
        <v>0</v>
      </c>
      <c r="K32" s="55"/>
      <c r="L32" s="55"/>
      <c r="M32" s="55"/>
      <c r="N32" s="73">
        <f t="shared" si="3"/>
        <v>0</v>
      </c>
      <c r="O32" s="75" t="str">
        <f t="shared" si="4"/>
        <v>OK</v>
      </c>
      <c r="P32" s="128"/>
      <c r="Q32" s="128"/>
      <c r="R32" s="128"/>
      <c r="S32" s="128"/>
      <c r="T32" s="69"/>
      <c r="U32" s="69"/>
      <c r="V32" s="69"/>
      <c r="W32" s="69"/>
      <c r="X32" s="69"/>
      <c r="Y32" s="64"/>
    </row>
    <row r="33" spans="1:25" ht="41.25" customHeight="1" x14ac:dyDescent="0.2">
      <c r="A33" s="46">
        <v>30</v>
      </c>
      <c r="B33" s="46" t="s">
        <v>75</v>
      </c>
      <c r="C33" s="47" t="s">
        <v>21</v>
      </c>
      <c r="D33" s="48" t="s">
        <v>29</v>
      </c>
      <c r="E33" s="49">
        <v>0.99050000000000005</v>
      </c>
      <c r="F33" s="71"/>
      <c r="G33" s="61">
        <f t="shared" si="0"/>
        <v>0</v>
      </c>
      <c r="H33" s="61">
        <f t="shared" si="1"/>
        <v>0</v>
      </c>
      <c r="I33" s="55"/>
      <c r="J33" s="58">
        <f t="shared" si="2"/>
        <v>0</v>
      </c>
      <c r="K33" s="55"/>
      <c r="L33" s="55"/>
      <c r="M33" s="55"/>
      <c r="N33" s="73">
        <f t="shared" si="3"/>
        <v>0</v>
      </c>
      <c r="O33" s="75" t="str">
        <f t="shared" si="4"/>
        <v>OK</v>
      </c>
      <c r="P33" s="128"/>
      <c r="Q33" s="128"/>
      <c r="R33" s="128"/>
      <c r="S33" s="128"/>
      <c r="T33" s="69"/>
      <c r="U33" s="69"/>
      <c r="V33" s="69"/>
      <c r="W33" s="69"/>
      <c r="X33" s="69"/>
      <c r="Y33" s="64"/>
    </row>
    <row r="34" spans="1:25" ht="41.25" customHeight="1" x14ac:dyDescent="0.2">
      <c r="A34" s="39">
        <v>31</v>
      </c>
      <c r="B34" s="40" t="s">
        <v>74</v>
      </c>
      <c r="C34" s="41" t="s">
        <v>30</v>
      </c>
      <c r="D34" s="42" t="s">
        <v>34</v>
      </c>
      <c r="E34" s="44">
        <v>0.99</v>
      </c>
      <c r="F34" s="71"/>
      <c r="G34" s="61">
        <f t="shared" si="0"/>
        <v>0</v>
      </c>
      <c r="H34" s="61">
        <f t="shared" si="1"/>
        <v>0</v>
      </c>
      <c r="I34" s="55"/>
      <c r="J34" s="58">
        <f t="shared" si="2"/>
        <v>0</v>
      </c>
      <c r="K34" s="55"/>
      <c r="L34" s="55"/>
      <c r="M34" s="55"/>
      <c r="N34" s="73">
        <f t="shared" si="3"/>
        <v>0</v>
      </c>
      <c r="O34" s="75" t="str">
        <f t="shared" si="4"/>
        <v>OK</v>
      </c>
      <c r="P34" s="128"/>
      <c r="Q34" s="128"/>
      <c r="R34" s="128"/>
      <c r="S34" s="128"/>
      <c r="T34" s="69"/>
      <c r="U34" s="69"/>
      <c r="V34" s="69"/>
      <c r="W34" s="69"/>
      <c r="X34" s="69"/>
      <c r="Y34" s="64"/>
    </row>
    <row r="35" spans="1:25" ht="41.25" customHeight="1" x14ac:dyDescent="0.2">
      <c r="A35" s="40">
        <v>32</v>
      </c>
      <c r="B35" s="40" t="s">
        <v>74</v>
      </c>
      <c r="C35" s="41" t="s">
        <v>22</v>
      </c>
      <c r="D35" s="42" t="s">
        <v>59</v>
      </c>
      <c r="E35" s="44">
        <v>0.99</v>
      </c>
      <c r="F35" s="71"/>
      <c r="G35" s="61">
        <f t="shared" si="0"/>
        <v>0</v>
      </c>
      <c r="H35" s="61">
        <f t="shared" si="1"/>
        <v>0</v>
      </c>
      <c r="I35" s="55"/>
      <c r="J35" s="58">
        <f t="shared" si="2"/>
        <v>0</v>
      </c>
      <c r="K35" s="55"/>
      <c r="L35" s="55"/>
      <c r="M35" s="55"/>
      <c r="N35" s="73">
        <f t="shared" si="3"/>
        <v>0</v>
      </c>
      <c r="O35" s="75" t="str">
        <f t="shared" si="4"/>
        <v>OK</v>
      </c>
      <c r="P35" s="128"/>
      <c r="Q35" s="128"/>
      <c r="R35" s="128"/>
      <c r="S35" s="128"/>
      <c r="T35" s="69"/>
      <c r="U35" s="69"/>
      <c r="V35" s="69"/>
      <c r="W35" s="69"/>
      <c r="X35" s="69"/>
      <c r="Y35" s="64"/>
    </row>
    <row r="36" spans="1:25" ht="41.25" customHeight="1" x14ac:dyDescent="0.2">
      <c r="A36" s="4">
        <v>33</v>
      </c>
      <c r="B36" s="9" t="s">
        <v>73</v>
      </c>
      <c r="C36" s="10" t="s">
        <v>47</v>
      </c>
      <c r="D36" s="11" t="s">
        <v>26</v>
      </c>
      <c r="E36" s="17">
        <v>0.03</v>
      </c>
      <c r="F36" s="71"/>
      <c r="G36" s="61">
        <f t="shared" si="0"/>
        <v>0</v>
      </c>
      <c r="H36" s="61">
        <f t="shared" si="1"/>
        <v>0</v>
      </c>
      <c r="I36" s="55"/>
      <c r="J36" s="58">
        <f t="shared" si="2"/>
        <v>0</v>
      </c>
      <c r="K36" s="55"/>
      <c r="L36" s="55"/>
      <c r="M36" s="55"/>
      <c r="N36" s="73">
        <f t="shared" si="3"/>
        <v>0</v>
      </c>
      <c r="O36" s="75" t="str">
        <f t="shared" si="4"/>
        <v>OK</v>
      </c>
      <c r="P36" s="128"/>
      <c r="Q36" s="128"/>
      <c r="R36" s="128"/>
      <c r="S36" s="128"/>
      <c r="T36" s="69"/>
      <c r="U36" s="69"/>
      <c r="V36" s="69"/>
      <c r="W36" s="69"/>
      <c r="X36" s="69"/>
      <c r="Y36" s="64"/>
    </row>
    <row r="37" spans="1:25" ht="41.25" customHeight="1" x14ac:dyDescent="0.2">
      <c r="A37" s="9">
        <v>34</v>
      </c>
      <c r="B37" s="12" t="s">
        <v>73</v>
      </c>
      <c r="C37" s="5" t="s">
        <v>48</v>
      </c>
      <c r="D37" s="13" t="s">
        <v>27</v>
      </c>
      <c r="E37" s="14">
        <v>0.03</v>
      </c>
      <c r="F37" s="71"/>
      <c r="G37" s="61">
        <f t="shared" si="0"/>
        <v>0</v>
      </c>
      <c r="H37" s="61">
        <f t="shared" si="1"/>
        <v>0</v>
      </c>
      <c r="I37" s="55"/>
      <c r="J37" s="58">
        <f t="shared" si="2"/>
        <v>0</v>
      </c>
      <c r="K37" s="55"/>
      <c r="L37" s="55"/>
      <c r="M37" s="55"/>
      <c r="N37" s="73">
        <f t="shared" si="3"/>
        <v>0</v>
      </c>
      <c r="O37" s="75" t="str">
        <f t="shared" si="4"/>
        <v>OK</v>
      </c>
      <c r="P37" s="128"/>
      <c r="Q37" s="128"/>
      <c r="R37" s="128"/>
      <c r="S37" s="128"/>
      <c r="T37" s="69"/>
      <c r="U37" s="69"/>
      <c r="V37" s="69"/>
      <c r="W37" s="69"/>
      <c r="X37" s="69"/>
      <c r="Y37" s="64"/>
    </row>
    <row r="38" spans="1:25" ht="41.25" customHeight="1" x14ac:dyDescent="0.2">
      <c r="A38" s="4">
        <v>35</v>
      </c>
      <c r="B38" s="12" t="s">
        <v>73</v>
      </c>
      <c r="C38" s="5" t="s">
        <v>49</v>
      </c>
      <c r="D38" s="13" t="s">
        <v>31</v>
      </c>
      <c r="E38" s="14">
        <v>0.03</v>
      </c>
      <c r="F38" s="71"/>
      <c r="G38" s="61">
        <f t="shared" si="0"/>
        <v>0</v>
      </c>
      <c r="H38" s="61">
        <f t="shared" si="1"/>
        <v>0</v>
      </c>
      <c r="I38" s="55"/>
      <c r="J38" s="58">
        <f t="shared" si="2"/>
        <v>0</v>
      </c>
      <c r="K38" s="55"/>
      <c r="L38" s="55"/>
      <c r="M38" s="55"/>
      <c r="N38" s="73">
        <f t="shared" si="3"/>
        <v>0</v>
      </c>
      <c r="O38" s="75" t="str">
        <f t="shared" si="4"/>
        <v>OK</v>
      </c>
      <c r="P38" s="128"/>
      <c r="Q38" s="128"/>
      <c r="R38" s="128"/>
      <c r="S38" s="128"/>
      <c r="T38" s="69"/>
      <c r="U38" s="69"/>
      <c r="V38" s="69"/>
      <c r="W38" s="69"/>
      <c r="X38" s="69"/>
      <c r="Y38" s="64"/>
    </row>
    <row r="39" spans="1:25" ht="41.25" customHeight="1" x14ac:dyDescent="0.2">
      <c r="A39" s="9">
        <v>36</v>
      </c>
      <c r="B39" s="12" t="s">
        <v>73</v>
      </c>
      <c r="C39" s="5" t="s">
        <v>50</v>
      </c>
      <c r="D39" s="13" t="s">
        <v>57</v>
      </c>
      <c r="E39" s="14">
        <v>0.03</v>
      </c>
      <c r="F39" s="71"/>
      <c r="G39" s="61">
        <f t="shared" si="0"/>
        <v>0</v>
      </c>
      <c r="H39" s="61">
        <f t="shared" si="1"/>
        <v>0</v>
      </c>
      <c r="I39" s="55"/>
      <c r="J39" s="58">
        <f t="shared" si="2"/>
        <v>0</v>
      </c>
      <c r="K39" s="55"/>
      <c r="L39" s="55"/>
      <c r="M39" s="55"/>
      <c r="N39" s="73">
        <f t="shared" si="3"/>
        <v>0</v>
      </c>
      <c r="O39" s="75" t="str">
        <f t="shared" si="4"/>
        <v>OK</v>
      </c>
      <c r="P39" s="128"/>
      <c r="Q39" s="128"/>
      <c r="R39" s="128"/>
      <c r="S39" s="128"/>
      <c r="T39" s="69"/>
      <c r="U39" s="69"/>
      <c r="V39" s="69"/>
      <c r="W39" s="69"/>
      <c r="X39" s="69"/>
      <c r="Y39" s="64"/>
    </row>
    <row r="40" spans="1:25" ht="41.25" customHeight="1" x14ac:dyDescent="0.2">
      <c r="A40" s="4">
        <v>37</v>
      </c>
      <c r="B40" s="12" t="s">
        <v>73</v>
      </c>
      <c r="C40" s="5" t="s">
        <v>51</v>
      </c>
      <c r="D40" s="13" t="s">
        <v>32</v>
      </c>
      <c r="E40" s="14">
        <v>0.03</v>
      </c>
      <c r="F40" s="71"/>
      <c r="G40" s="61">
        <f t="shared" si="0"/>
        <v>0</v>
      </c>
      <c r="H40" s="61">
        <f t="shared" si="1"/>
        <v>0</v>
      </c>
      <c r="I40" s="55"/>
      <c r="J40" s="58">
        <f t="shared" si="2"/>
        <v>0</v>
      </c>
      <c r="K40" s="55"/>
      <c r="L40" s="55"/>
      <c r="M40" s="55"/>
      <c r="N40" s="73">
        <f t="shared" si="3"/>
        <v>0</v>
      </c>
      <c r="O40" s="75" t="str">
        <f t="shared" si="4"/>
        <v>OK</v>
      </c>
      <c r="P40" s="128"/>
      <c r="Q40" s="128"/>
      <c r="R40" s="128"/>
      <c r="S40" s="128"/>
      <c r="T40" s="69"/>
      <c r="U40" s="69"/>
      <c r="V40" s="69"/>
      <c r="W40" s="69"/>
      <c r="X40" s="69"/>
      <c r="Y40" s="64"/>
    </row>
    <row r="41" spans="1:25" ht="41.25" customHeight="1" x14ac:dyDescent="0.2">
      <c r="A41" s="9">
        <v>38</v>
      </c>
      <c r="B41" s="12" t="s">
        <v>73</v>
      </c>
      <c r="C41" s="5" t="s">
        <v>52</v>
      </c>
      <c r="D41" s="13" t="s">
        <v>33</v>
      </c>
      <c r="E41" s="14">
        <v>0.03</v>
      </c>
      <c r="F41" s="71"/>
      <c r="G41" s="61">
        <f t="shared" si="0"/>
        <v>0</v>
      </c>
      <c r="H41" s="61">
        <f t="shared" si="1"/>
        <v>0</v>
      </c>
      <c r="I41" s="55"/>
      <c r="J41" s="58">
        <f t="shared" si="2"/>
        <v>0</v>
      </c>
      <c r="K41" s="55"/>
      <c r="L41" s="55"/>
      <c r="M41" s="55"/>
      <c r="N41" s="73">
        <f t="shared" si="3"/>
        <v>0</v>
      </c>
      <c r="O41" s="75" t="str">
        <f t="shared" si="4"/>
        <v>OK</v>
      </c>
      <c r="P41" s="128"/>
      <c r="Q41" s="128"/>
      <c r="R41" s="128"/>
      <c r="S41" s="128"/>
      <c r="T41" s="69"/>
      <c r="U41" s="69"/>
      <c r="V41" s="69"/>
      <c r="W41" s="69"/>
      <c r="X41" s="69"/>
      <c r="Y41" s="64"/>
    </row>
    <row r="42" spans="1:25" ht="41.25" customHeight="1" x14ac:dyDescent="0.2">
      <c r="A42" s="4">
        <v>39</v>
      </c>
      <c r="B42" s="12" t="s">
        <v>73</v>
      </c>
      <c r="C42" s="5" t="s">
        <v>53</v>
      </c>
      <c r="D42" s="13" t="s">
        <v>28</v>
      </c>
      <c r="E42" s="14">
        <v>0.03</v>
      </c>
      <c r="F42" s="71"/>
      <c r="G42" s="61">
        <f t="shared" si="0"/>
        <v>0</v>
      </c>
      <c r="H42" s="61">
        <f t="shared" si="1"/>
        <v>0</v>
      </c>
      <c r="I42" s="55"/>
      <c r="J42" s="58">
        <f t="shared" si="2"/>
        <v>0</v>
      </c>
      <c r="K42" s="55"/>
      <c r="L42" s="55"/>
      <c r="M42" s="55"/>
      <c r="N42" s="73">
        <f t="shared" si="3"/>
        <v>0</v>
      </c>
      <c r="O42" s="75" t="str">
        <f t="shared" si="4"/>
        <v>OK</v>
      </c>
      <c r="P42" s="128"/>
      <c r="Q42" s="128"/>
      <c r="R42" s="128"/>
      <c r="S42" s="128"/>
      <c r="T42" s="69"/>
      <c r="U42" s="69"/>
      <c r="V42" s="69"/>
      <c r="W42" s="69"/>
      <c r="X42" s="69"/>
      <c r="Y42" s="64"/>
    </row>
    <row r="43" spans="1:25" ht="41.25" customHeight="1" x14ac:dyDescent="0.2">
      <c r="A43" s="9">
        <v>40</v>
      </c>
      <c r="B43" s="12" t="s">
        <v>73</v>
      </c>
      <c r="C43" s="5" t="s">
        <v>54</v>
      </c>
      <c r="D43" s="13" t="s">
        <v>29</v>
      </c>
      <c r="E43" s="14">
        <v>0.03</v>
      </c>
      <c r="F43" s="71"/>
      <c r="G43" s="61">
        <f t="shared" si="0"/>
        <v>0</v>
      </c>
      <c r="H43" s="61">
        <f t="shared" si="1"/>
        <v>0</v>
      </c>
      <c r="I43" s="55"/>
      <c r="J43" s="58">
        <f t="shared" si="2"/>
        <v>0</v>
      </c>
      <c r="K43" s="55"/>
      <c r="L43" s="55"/>
      <c r="M43" s="55"/>
      <c r="N43" s="73">
        <f t="shared" si="3"/>
        <v>0</v>
      </c>
      <c r="O43" s="75" t="str">
        <f t="shared" si="4"/>
        <v>OK</v>
      </c>
      <c r="P43" s="128"/>
      <c r="Q43" s="128"/>
      <c r="R43" s="128"/>
      <c r="S43" s="128"/>
      <c r="T43" s="69"/>
      <c r="U43" s="69"/>
      <c r="V43" s="69"/>
      <c r="W43" s="69"/>
      <c r="X43" s="69"/>
      <c r="Y43" s="64"/>
    </row>
    <row r="44" spans="1:25" ht="41.25" customHeight="1" x14ac:dyDescent="0.2">
      <c r="A44" s="4">
        <v>41</v>
      </c>
      <c r="B44" s="12" t="s">
        <v>73</v>
      </c>
      <c r="C44" s="5" t="s">
        <v>55</v>
      </c>
      <c r="D44" s="13" t="s">
        <v>34</v>
      </c>
      <c r="E44" s="14">
        <v>0.03</v>
      </c>
      <c r="F44" s="71"/>
      <c r="G44" s="61">
        <f t="shared" si="0"/>
        <v>0</v>
      </c>
      <c r="H44" s="61">
        <f t="shared" si="1"/>
        <v>0</v>
      </c>
      <c r="I44" s="55"/>
      <c r="J44" s="58">
        <f t="shared" si="2"/>
        <v>0</v>
      </c>
      <c r="K44" s="55"/>
      <c r="L44" s="55"/>
      <c r="M44" s="55"/>
      <c r="N44" s="73">
        <f t="shared" si="3"/>
        <v>0</v>
      </c>
      <c r="O44" s="75" t="str">
        <f t="shared" si="4"/>
        <v>OK</v>
      </c>
      <c r="P44" s="128"/>
      <c r="Q44" s="128"/>
      <c r="R44" s="128"/>
      <c r="S44" s="128"/>
      <c r="T44" s="69"/>
      <c r="U44" s="69"/>
      <c r="V44" s="69"/>
      <c r="W44" s="69"/>
      <c r="X44" s="69"/>
      <c r="Y44" s="64"/>
    </row>
    <row r="45" spans="1:25" ht="41.25" customHeight="1" x14ac:dyDescent="0.2">
      <c r="A45" s="9">
        <v>42</v>
      </c>
      <c r="B45" s="12" t="s">
        <v>73</v>
      </c>
      <c r="C45" s="5" t="s">
        <v>56</v>
      </c>
      <c r="D45" s="13" t="s">
        <v>59</v>
      </c>
      <c r="E45" s="14">
        <v>0.03</v>
      </c>
      <c r="F45" s="71"/>
      <c r="G45" s="61">
        <f t="shared" si="0"/>
        <v>0</v>
      </c>
      <c r="H45" s="61">
        <f t="shared" si="1"/>
        <v>0</v>
      </c>
      <c r="I45" s="55"/>
      <c r="J45" s="58">
        <f t="shared" si="2"/>
        <v>0</v>
      </c>
      <c r="K45" s="55"/>
      <c r="L45" s="55"/>
      <c r="M45" s="55"/>
      <c r="N45" s="73">
        <f t="shared" si="3"/>
        <v>0</v>
      </c>
      <c r="O45" s="75" t="str">
        <f t="shared" si="4"/>
        <v>OK</v>
      </c>
      <c r="P45" s="128"/>
      <c r="Q45" s="128"/>
      <c r="R45" s="128"/>
      <c r="S45" s="128"/>
      <c r="T45" s="69"/>
      <c r="U45" s="69"/>
      <c r="V45" s="69"/>
      <c r="W45" s="69"/>
      <c r="X45" s="69"/>
      <c r="Y45" s="64"/>
    </row>
    <row r="46" spans="1:25" ht="41.25" customHeight="1" x14ac:dyDescent="0.2">
      <c r="A46" s="30">
        <v>43</v>
      </c>
      <c r="B46" s="12" t="s">
        <v>76</v>
      </c>
      <c r="C46" s="5" t="s">
        <v>77</v>
      </c>
      <c r="D46" s="13">
        <v>2024</v>
      </c>
      <c r="E46" s="14">
        <v>0.06</v>
      </c>
      <c r="F46" s="71"/>
      <c r="G46" s="61">
        <f t="shared" si="0"/>
        <v>0</v>
      </c>
      <c r="H46" s="61">
        <f t="shared" si="1"/>
        <v>0</v>
      </c>
      <c r="I46" s="55"/>
      <c r="J46" s="58">
        <f t="shared" si="2"/>
        <v>0</v>
      </c>
      <c r="K46" s="55"/>
      <c r="L46" s="55"/>
      <c r="M46" s="55"/>
      <c r="N46" s="73">
        <f t="shared" si="3"/>
        <v>0</v>
      </c>
      <c r="O46" s="75" t="str">
        <f t="shared" si="4"/>
        <v>OK</v>
      </c>
      <c r="P46" s="128"/>
      <c r="Q46" s="128"/>
      <c r="R46" s="128"/>
      <c r="S46" s="128"/>
      <c r="T46" s="69"/>
      <c r="U46" s="69"/>
      <c r="V46" s="69"/>
      <c r="W46" s="69"/>
      <c r="X46" s="69"/>
      <c r="Y46" s="64"/>
    </row>
    <row r="47" spans="1:25" ht="41.25" customHeight="1" x14ac:dyDescent="0.2">
      <c r="A47" s="30">
        <v>44</v>
      </c>
      <c r="B47" s="12" t="s">
        <v>76</v>
      </c>
      <c r="C47" s="5" t="s">
        <v>78</v>
      </c>
      <c r="D47" s="13">
        <v>2024</v>
      </c>
      <c r="E47" s="14">
        <v>0.06</v>
      </c>
      <c r="F47" s="71"/>
      <c r="G47" s="61">
        <f t="shared" si="0"/>
        <v>0</v>
      </c>
      <c r="H47" s="61">
        <f t="shared" si="1"/>
        <v>0</v>
      </c>
      <c r="I47" s="55"/>
      <c r="J47" s="58">
        <f t="shared" si="2"/>
        <v>0</v>
      </c>
      <c r="K47" s="55"/>
      <c r="L47" s="55"/>
      <c r="M47" s="55"/>
      <c r="N47" s="73">
        <f t="shared" si="3"/>
        <v>0</v>
      </c>
      <c r="O47" s="75" t="str">
        <f t="shared" si="4"/>
        <v>OK</v>
      </c>
      <c r="P47" s="128"/>
      <c r="Q47" s="128"/>
      <c r="R47" s="128"/>
      <c r="S47" s="128"/>
      <c r="T47" s="69"/>
      <c r="U47" s="69"/>
      <c r="V47" s="69"/>
      <c r="W47" s="69"/>
      <c r="X47" s="69"/>
      <c r="Y47" s="64"/>
    </row>
    <row r="48" spans="1:25" ht="41.25" customHeight="1" x14ac:dyDescent="0.2">
      <c r="A48" s="4">
        <v>45</v>
      </c>
      <c r="B48" s="12" t="s">
        <v>76</v>
      </c>
      <c r="C48" s="5" t="s">
        <v>79</v>
      </c>
      <c r="D48" s="13">
        <v>2024</v>
      </c>
      <c r="E48" s="14">
        <v>0.06</v>
      </c>
      <c r="F48" s="71"/>
      <c r="G48" s="62">
        <f t="shared" si="0"/>
        <v>0</v>
      </c>
      <c r="H48" s="62">
        <f t="shared" si="1"/>
        <v>0</v>
      </c>
      <c r="I48" s="56"/>
      <c r="J48" s="59">
        <f t="shared" si="2"/>
        <v>0</v>
      </c>
      <c r="K48" s="56"/>
      <c r="L48" s="56"/>
      <c r="M48" s="56"/>
      <c r="N48" s="73">
        <f t="shared" si="3"/>
        <v>0</v>
      </c>
      <c r="O48" s="75" t="str">
        <f t="shared" si="4"/>
        <v>OK</v>
      </c>
      <c r="P48" s="128"/>
      <c r="Q48" s="132"/>
      <c r="R48" s="128"/>
      <c r="S48" s="132"/>
      <c r="T48" s="69"/>
      <c r="U48" s="69"/>
      <c r="V48" s="69"/>
      <c r="W48" s="69"/>
      <c r="X48" s="69"/>
      <c r="Y48" s="64"/>
    </row>
    <row r="49" spans="1:19" ht="41.25" customHeight="1" x14ac:dyDescent="0.2">
      <c r="P49" s="124"/>
      <c r="Q49" s="124"/>
      <c r="R49" s="124"/>
      <c r="S49" s="124"/>
    </row>
    <row r="50" spans="1:19" ht="41.25" customHeight="1" x14ac:dyDescent="0.2">
      <c r="A50" s="93" t="s">
        <v>67</v>
      </c>
      <c r="B50" s="94"/>
      <c r="C50" s="94"/>
      <c r="D50" s="94"/>
      <c r="E50" s="95"/>
      <c r="P50" s="124"/>
      <c r="Q50" s="124"/>
      <c r="R50" s="124"/>
      <c r="S50" s="124"/>
    </row>
    <row r="51" spans="1:19" ht="41.25" customHeight="1" x14ac:dyDescent="0.2">
      <c r="A51" s="53" t="s">
        <v>66</v>
      </c>
      <c r="B51" s="53"/>
      <c r="C51" s="53"/>
      <c r="D51" s="53"/>
      <c r="E51" s="53"/>
      <c r="P51" s="124"/>
      <c r="Q51" s="124"/>
      <c r="R51" s="124"/>
      <c r="S51" s="124"/>
    </row>
  </sheetData>
  <mergeCells count="37">
    <mergeCell ref="R1:R2"/>
    <mergeCell ref="A1:B1"/>
    <mergeCell ref="C1:E1"/>
    <mergeCell ref="F1:O1"/>
    <mergeCell ref="P1:P2"/>
    <mergeCell ref="Q1:Q2"/>
    <mergeCell ref="Y1:Y2"/>
    <mergeCell ref="A2:E2"/>
    <mergeCell ref="F2:O2"/>
    <mergeCell ref="F4:F48"/>
    <mergeCell ref="G4:G48"/>
    <mergeCell ref="H4:H48"/>
    <mergeCell ref="I4:I48"/>
    <mergeCell ref="J4:J48"/>
    <mergeCell ref="K4:K48"/>
    <mergeCell ref="L4:L48"/>
    <mergeCell ref="S1:S2"/>
    <mergeCell ref="T1:T2"/>
    <mergeCell ref="U1:U2"/>
    <mergeCell ref="V1:V2"/>
    <mergeCell ref="W1:W2"/>
    <mergeCell ref="X1:X2"/>
    <mergeCell ref="Y4:Y48"/>
    <mergeCell ref="A50:E50"/>
    <mergeCell ref="A51:E51"/>
    <mergeCell ref="S4:S48"/>
    <mergeCell ref="T4:T48"/>
    <mergeCell ref="U4:U48"/>
    <mergeCell ref="V4:V48"/>
    <mergeCell ref="W4:W48"/>
    <mergeCell ref="X4:X48"/>
    <mergeCell ref="M4:M48"/>
    <mergeCell ref="N4:N48"/>
    <mergeCell ref="O4:O48"/>
    <mergeCell ref="P4:P48"/>
    <mergeCell ref="Q4:Q48"/>
    <mergeCell ref="R4:R48"/>
  </mergeCells>
  <conditionalFormatting sqref="N4:N48">
    <cfRule type="cellIs" dxfId="12" priority="1" operator="lessThan">
      <formula>0</formula>
    </cfRule>
  </conditionalFormatting>
  <conditionalFormatting sqref="T4:Y4">
    <cfRule type="cellIs" dxfId="11" priority="2" stopIfTrue="1" operator="greaterThan">
      <formula>0</formula>
    </cfRule>
    <cfRule type="cellIs" dxfId="10" priority="3" stopIfTrue="1" operator="greaterThan">
      <formula>0</formula>
    </cfRule>
    <cfRule type="cellIs" dxfId="9" priority="4" stopIfTrue="1" operator="greaterThan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B47B77-0BCC-4076-BA84-4F6F679F6054}">
  <dimension ref="A1:Y51"/>
  <sheetViews>
    <sheetView topLeftCell="A13" zoomScale="85" zoomScaleNormal="85" workbookViewId="0">
      <selection activeCell="P1" sqref="P1:Q51"/>
    </sheetView>
  </sheetViews>
  <sheetFormatPr defaultColWidth="9.7109375" defaultRowHeight="41.25" customHeight="1" x14ac:dyDescent="0.2"/>
  <cols>
    <col min="1" max="1" width="5.7109375" style="22" customWidth="1"/>
    <col min="2" max="2" width="17.28515625" style="23" customWidth="1"/>
    <col min="3" max="3" width="18.28515625" style="24" customWidth="1"/>
    <col min="4" max="4" width="26" style="25" customWidth="1"/>
    <col min="5" max="5" width="9.85546875" style="25" customWidth="1"/>
    <col min="6" max="6" width="15" style="26" bestFit="1" customWidth="1"/>
    <col min="7" max="13" width="15" style="26" customWidth="1"/>
    <col min="14" max="14" width="15" style="27" bestFit="1" customWidth="1"/>
    <col min="15" max="15" width="12.5703125" style="28" customWidth="1"/>
    <col min="16" max="17" width="15" style="29" customWidth="1"/>
    <col min="18" max="18" width="16.140625" style="29" customWidth="1"/>
    <col min="19" max="19" width="16.42578125" style="29" customWidth="1"/>
    <col min="20" max="25" width="15" style="29" customWidth="1"/>
    <col min="26" max="16384" width="9.7109375" style="18"/>
  </cols>
  <sheetData>
    <row r="1" spans="1:25" ht="41.25" customHeight="1" x14ac:dyDescent="0.2">
      <c r="A1" s="84" t="s">
        <v>69</v>
      </c>
      <c r="B1" s="85"/>
      <c r="C1" s="86" t="s">
        <v>62</v>
      </c>
      <c r="D1" s="87"/>
      <c r="E1" s="87"/>
      <c r="F1" s="88" t="s">
        <v>80</v>
      </c>
      <c r="G1" s="89"/>
      <c r="H1" s="89"/>
      <c r="I1" s="89"/>
      <c r="J1" s="89"/>
      <c r="K1" s="89"/>
      <c r="L1" s="89"/>
      <c r="M1" s="89"/>
      <c r="N1" s="89"/>
      <c r="O1" s="90"/>
      <c r="P1" s="130" t="s">
        <v>118</v>
      </c>
      <c r="Q1" s="130" t="s">
        <v>119</v>
      </c>
      <c r="R1" s="79" t="s">
        <v>63</v>
      </c>
      <c r="S1" s="79" t="s">
        <v>63</v>
      </c>
      <c r="T1" s="79" t="s">
        <v>63</v>
      </c>
      <c r="U1" s="79" t="s">
        <v>63</v>
      </c>
      <c r="V1" s="79" t="s">
        <v>63</v>
      </c>
      <c r="W1" s="79" t="s">
        <v>58</v>
      </c>
      <c r="X1" s="79" t="s">
        <v>58</v>
      </c>
      <c r="Y1" s="79" t="s">
        <v>58</v>
      </c>
    </row>
    <row r="2" spans="1:25" ht="27.75" customHeight="1" x14ac:dyDescent="0.2">
      <c r="A2" s="81" t="s">
        <v>96</v>
      </c>
      <c r="B2" s="82"/>
      <c r="C2" s="82"/>
      <c r="D2" s="82"/>
      <c r="E2" s="83"/>
      <c r="F2" s="65" t="s">
        <v>89</v>
      </c>
      <c r="G2" s="66"/>
      <c r="H2" s="66"/>
      <c r="I2" s="66"/>
      <c r="J2" s="66"/>
      <c r="K2" s="66"/>
      <c r="L2" s="66"/>
      <c r="M2" s="66"/>
      <c r="N2" s="66"/>
      <c r="O2" s="67"/>
      <c r="P2" s="131"/>
      <c r="Q2" s="131"/>
      <c r="R2" s="80"/>
      <c r="S2" s="80"/>
      <c r="T2" s="80"/>
      <c r="U2" s="80"/>
      <c r="V2" s="80"/>
      <c r="W2" s="80"/>
      <c r="X2" s="80"/>
      <c r="Y2" s="80"/>
    </row>
    <row r="3" spans="1:25" s="21" customFormat="1" ht="41.25" customHeight="1" thickBot="1" x14ac:dyDescent="0.25">
      <c r="A3" s="19" t="s">
        <v>24</v>
      </c>
      <c r="B3" s="19" t="s">
        <v>64</v>
      </c>
      <c r="C3" s="19" t="s">
        <v>65</v>
      </c>
      <c r="D3" s="19" t="s">
        <v>25</v>
      </c>
      <c r="E3" s="19" t="s">
        <v>70</v>
      </c>
      <c r="F3" s="32" t="s">
        <v>68</v>
      </c>
      <c r="G3" s="32" t="s">
        <v>81</v>
      </c>
      <c r="H3" s="32" t="s">
        <v>82</v>
      </c>
      <c r="I3" s="32" t="s">
        <v>83</v>
      </c>
      <c r="J3" s="32" t="s">
        <v>84</v>
      </c>
      <c r="K3" s="32" t="s">
        <v>85</v>
      </c>
      <c r="L3" s="32" t="s">
        <v>86</v>
      </c>
      <c r="M3" s="32" t="s">
        <v>87</v>
      </c>
      <c r="N3" s="33" t="s">
        <v>0</v>
      </c>
      <c r="O3" s="34" t="s">
        <v>1</v>
      </c>
      <c r="P3" s="129" t="s">
        <v>120</v>
      </c>
      <c r="Q3" s="129" t="s">
        <v>121</v>
      </c>
      <c r="R3" s="20" t="s">
        <v>23</v>
      </c>
      <c r="S3" s="20" t="s">
        <v>23</v>
      </c>
      <c r="T3" s="20" t="s">
        <v>23</v>
      </c>
      <c r="U3" s="20" t="s">
        <v>23</v>
      </c>
      <c r="V3" s="20" t="s">
        <v>23</v>
      </c>
      <c r="W3" s="20" t="s">
        <v>23</v>
      </c>
      <c r="X3" s="20" t="s">
        <v>23</v>
      </c>
      <c r="Y3" s="20" t="s">
        <v>23</v>
      </c>
    </row>
    <row r="4" spans="1:25" ht="41.25" customHeight="1" x14ac:dyDescent="0.2">
      <c r="A4" s="6">
        <v>1</v>
      </c>
      <c r="B4" s="7" t="s">
        <v>71</v>
      </c>
      <c r="C4" s="7" t="s">
        <v>3</v>
      </c>
      <c r="D4" s="7" t="s">
        <v>26</v>
      </c>
      <c r="E4" s="15">
        <v>0.45</v>
      </c>
      <c r="F4" s="70">
        <v>40000</v>
      </c>
      <c r="G4" s="60">
        <f t="shared" ref="G4:G48" si="0">IF(SUM(P4:AG4)&gt;F4+I4,F4+I4,SUM(P4:AG4))</f>
        <v>3043.33</v>
      </c>
      <c r="H4" s="60">
        <f t="shared" ref="H4:H48" si="1">(SUM(P4:AG4))</f>
        <v>3043.33</v>
      </c>
      <c r="I4" s="54"/>
      <c r="J4" s="57">
        <f t="shared" ref="J4:J48" si="2">ROUND(IF(F4*0.25-0.5&lt;0,0,F4*0.25-0.5),0)-M4-K4</f>
        <v>10000</v>
      </c>
      <c r="K4" s="54"/>
      <c r="L4" s="54"/>
      <c r="M4" s="54"/>
      <c r="N4" s="72">
        <f t="shared" ref="N4:N48" si="3">F4-SUM(P4:AC4)+I4</f>
        <v>36956.67</v>
      </c>
      <c r="O4" s="74" t="str">
        <f t="shared" ref="O4:O48" si="4">IF(N4&lt;0,"ATENÇÃO","OK")</f>
        <v>OK</v>
      </c>
      <c r="P4" s="127">
        <v>2149.15</v>
      </c>
      <c r="Q4" s="127">
        <v>894.18</v>
      </c>
      <c r="R4" s="76"/>
      <c r="S4" s="68"/>
      <c r="T4" s="68"/>
      <c r="U4" s="68"/>
      <c r="V4" s="68"/>
      <c r="W4" s="68"/>
      <c r="X4" s="68"/>
      <c r="Y4" s="63"/>
    </row>
    <row r="5" spans="1:25" ht="41.25" customHeight="1" x14ac:dyDescent="0.2">
      <c r="A5" s="8">
        <v>2</v>
      </c>
      <c r="B5" s="10" t="s">
        <v>71</v>
      </c>
      <c r="C5" s="10" t="s">
        <v>4</v>
      </c>
      <c r="D5" s="10" t="s">
        <v>27</v>
      </c>
      <c r="E5" s="17">
        <v>0.45</v>
      </c>
      <c r="F5" s="71"/>
      <c r="G5" s="61">
        <f t="shared" si="0"/>
        <v>0</v>
      </c>
      <c r="H5" s="61">
        <f t="shared" si="1"/>
        <v>0</v>
      </c>
      <c r="I5" s="55"/>
      <c r="J5" s="58">
        <f t="shared" si="2"/>
        <v>0</v>
      </c>
      <c r="K5" s="55"/>
      <c r="L5" s="55"/>
      <c r="M5" s="55"/>
      <c r="N5" s="73">
        <f t="shared" si="3"/>
        <v>0</v>
      </c>
      <c r="O5" s="75" t="str">
        <f t="shared" si="4"/>
        <v>OK</v>
      </c>
      <c r="P5" s="128"/>
      <c r="Q5" s="128"/>
      <c r="R5" s="77"/>
      <c r="S5" s="69"/>
      <c r="T5" s="69"/>
      <c r="U5" s="69"/>
      <c r="V5" s="69"/>
      <c r="W5" s="69"/>
      <c r="X5" s="69"/>
      <c r="Y5" s="64"/>
    </row>
    <row r="6" spans="1:25" ht="41.25" customHeight="1" x14ac:dyDescent="0.2">
      <c r="A6" s="8">
        <v>3</v>
      </c>
      <c r="B6" s="10" t="s">
        <v>71</v>
      </c>
      <c r="C6" s="10" t="s">
        <v>5</v>
      </c>
      <c r="D6" s="10" t="s">
        <v>31</v>
      </c>
      <c r="E6" s="17">
        <v>0.45</v>
      </c>
      <c r="F6" s="71"/>
      <c r="G6" s="61">
        <f t="shared" si="0"/>
        <v>0</v>
      </c>
      <c r="H6" s="61">
        <f t="shared" si="1"/>
        <v>0</v>
      </c>
      <c r="I6" s="55"/>
      <c r="J6" s="58">
        <f t="shared" si="2"/>
        <v>0</v>
      </c>
      <c r="K6" s="55"/>
      <c r="L6" s="55"/>
      <c r="M6" s="55"/>
      <c r="N6" s="73">
        <f t="shared" si="3"/>
        <v>0</v>
      </c>
      <c r="O6" s="75" t="str">
        <f t="shared" si="4"/>
        <v>OK</v>
      </c>
      <c r="P6" s="128"/>
      <c r="Q6" s="128"/>
      <c r="R6" s="77"/>
      <c r="S6" s="69"/>
      <c r="T6" s="69"/>
      <c r="U6" s="69"/>
      <c r="V6" s="69"/>
      <c r="W6" s="69"/>
      <c r="X6" s="69"/>
      <c r="Y6" s="64"/>
    </row>
    <row r="7" spans="1:25" ht="41.25" customHeight="1" x14ac:dyDescent="0.2">
      <c r="A7" s="8">
        <v>4</v>
      </c>
      <c r="B7" s="10" t="s">
        <v>72</v>
      </c>
      <c r="C7" s="10" t="s">
        <v>6</v>
      </c>
      <c r="D7" s="10" t="s">
        <v>57</v>
      </c>
      <c r="E7" s="17">
        <v>0.3</v>
      </c>
      <c r="F7" s="71"/>
      <c r="G7" s="61">
        <f t="shared" si="0"/>
        <v>0</v>
      </c>
      <c r="H7" s="61">
        <f t="shared" si="1"/>
        <v>0</v>
      </c>
      <c r="I7" s="55"/>
      <c r="J7" s="58">
        <f t="shared" si="2"/>
        <v>0</v>
      </c>
      <c r="K7" s="55"/>
      <c r="L7" s="55"/>
      <c r="M7" s="55"/>
      <c r="N7" s="73">
        <f t="shared" si="3"/>
        <v>0</v>
      </c>
      <c r="O7" s="75" t="str">
        <f t="shared" si="4"/>
        <v>OK</v>
      </c>
      <c r="P7" s="128"/>
      <c r="Q7" s="128"/>
      <c r="R7" s="77"/>
      <c r="S7" s="69"/>
      <c r="T7" s="69"/>
      <c r="U7" s="69"/>
      <c r="V7" s="69"/>
      <c r="W7" s="69"/>
      <c r="X7" s="69"/>
      <c r="Y7" s="64"/>
    </row>
    <row r="8" spans="1:25" ht="41.25" customHeight="1" x14ac:dyDescent="0.2">
      <c r="A8" s="8">
        <v>5</v>
      </c>
      <c r="B8" s="5" t="s">
        <v>71</v>
      </c>
      <c r="C8" s="5" t="s">
        <v>7</v>
      </c>
      <c r="D8" s="5" t="s">
        <v>32</v>
      </c>
      <c r="E8" s="17">
        <v>0.45</v>
      </c>
      <c r="F8" s="71"/>
      <c r="G8" s="61">
        <f t="shared" si="0"/>
        <v>0</v>
      </c>
      <c r="H8" s="61">
        <f t="shared" si="1"/>
        <v>0</v>
      </c>
      <c r="I8" s="55"/>
      <c r="J8" s="58">
        <f t="shared" si="2"/>
        <v>0</v>
      </c>
      <c r="K8" s="55"/>
      <c r="L8" s="55"/>
      <c r="M8" s="55"/>
      <c r="N8" s="73">
        <f t="shared" si="3"/>
        <v>0</v>
      </c>
      <c r="O8" s="75" t="str">
        <f t="shared" si="4"/>
        <v>OK</v>
      </c>
      <c r="P8" s="128"/>
      <c r="Q8" s="128"/>
      <c r="R8" s="77"/>
      <c r="S8" s="69"/>
      <c r="T8" s="69"/>
      <c r="U8" s="69"/>
      <c r="V8" s="69"/>
      <c r="W8" s="69"/>
      <c r="X8" s="69"/>
      <c r="Y8" s="64"/>
    </row>
    <row r="9" spans="1:25" ht="41.25" customHeight="1" x14ac:dyDescent="0.2">
      <c r="A9" s="8">
        <v>6</v>
      </c>
      <c r="B9" s="5" t="s">
        <v>71</v>
      </c>
      <c r="C9" s="5" t="s">
        <v>8</v>
      </c>
      <c r="D9" s="5" t="s">
        <v>33</v>
      </c>
      <c r="E9" s="17">
        <v>0.45</v>
      </c>
      <c r="F9" s="71"/>
      <c r="G9" s="61">
        <f t="shared" si="0"/>
        <v>0</v>
      </c>
      <c r="H9" s="61">
        <f t="shared" si="1"/>
        <v>0</v>
      </c>
      <c r="I9" s="55"/>
      <c r="J9" s="58">
        <f t="shared" si="2"/>
        <v>0</v>
      </c>
      <c r="K9" s="55"/>
      <c r="L9" s="55"/>
      <c r="M9" s="55"/>
      <c r="N9" s="73">
        <f t="shared" si="3"/>
        <v>0</v>
      </c>
      <c r="O9" s="75" t="str">
        <f t="shared" si="4"/>
        <v>OK</v>
      </c>
      <c r="P9" s="128"/>
      <c r="Q9" s="128"/>
      <c r="R9" s="77"/>
      <c r="S9" s="69"/>
      <c r="T9" s="69"/>
      <c r="U9" s="69"/>
      <c r="V9" s="69"/>
      <c r="W9" s="69"/>
      <c r="X9" s="69"/>
      <c r="Y9" s="64"/>
    </row>
    <row r="10" spans="1:25" ht="41.25" customHeight="1" x14ac:dyDescent="0.2">
      <c r="A10" s="8">
        <v>7</v>
      </c>
      <c r="B10" s="5" t="s">
        <v>71</v>
      </c>
      <c r="C10" s="5" t="s">
        <v>9</v>
      </c>
      <c r="D10" s="5" t="s">
        <v>28</v>
      </c>
      <c r="E10" s="17">
        <v>0.45</v>
      </c>
      <c r="F10" s="71"/>
      <c r="G10" s="61">
        <f t="shared" si="0"/>
        <v>0</v>
      </c>
      <c r="H10" s="61">
        <f t="shared" si="1"/>
        <v>0</v>
      </c>
      <c r="I10" s="55"/>
      <c r="J10" s="58">
        <f t="shared" si="2"/>
        <v>0</v>
      </c>
      <c r="K10" s="55"/>
      <c r="L10" s="55"/>
      <c r="M10" s="55"/>
      <c r="N10" s="73">
        <f t="shared" si="3"/>
        <v>0</v>
      </c>
      <c r="O10" s="75" t="str">
        <f t="shared" si="4"/>
        <v>OK</v>
      </c>
      <c r="P10" s="128"/>
      <c r="Q10" s="128"/>
      <c r="R10" s="77"/>
      <c r="S10" s="69"/>
      <c r="T10" s="69"/>
      <c r="U10" s="69"/>
      <c r="V10" s="69"/>
      <c r="W10" s="69"/>
      <c r="X10" s="69"/>
      <c r="Y10" s="64"/>
    </row>
    <row r="11" spans="1:25" ht="41.25" customHeight="1" x14ac:dyDescent="0.2">
      <c r="A11" s="8">
        <v>8</v>
      </c>
      <c r="B11" s="5" t="s">
        <v>71</v>
      </c>
      <c r="C11" s="5" t="s">
        <v>10</v>
      </c>
      <c r="D11" s="5" t="s">
        <v>29</v>
      </c>
      <c r="E11" s="17">
        <v>0.45</v>
      </c>
      <c r="F11" s="71"/>
      <c r="G11" s="61">
        <f t="shared" si="0"/>
        <v>0</v>
      </c>
      <c r="H11" s="61">
        <f t="shared" si="1"/>
        <v>0</v>
      </c>
      <c r="I11" s="55"/>
      <c r="J11" s="58">
        <f t="shared" si="2"/>
        <v>0</v>
      </c>
      <c r="K11" s="55"/>
      <c r="L11" s="55"/>
      <c r="M11" s="55"/>
      <c r="N11" s="73">
        <f t="shared" si="3"/>
        <v>0</v>
      </c>
      <c r="O11" s="75" t="str">
        <f t="shared" si="4"/>
        <v>OK</v>
      </c>
      <c r="P11" s="128"/>
      <c r="Q11" s="128"/>
      <c r="R11" s="77"/>
      <c r="S11" s="69"/>
      <c r="T11" s="69"/>
      <c r="U11" s="69"/>
      <c r="V11" s="69"/>
      <c r="W11" s="69"/>
      <c r="X11" s="69"/>
      <c r="Y11" s="64"/>
    </row>
    <row r="12" spans="1:25" ht="41.25" customHeight="1" x14ac:dyDescent="0.2">
      <c r="A12" s="8">
        <v>9</v>
      </c>
      <c r="B12" s="5" t="s">
        <v>71</v>
      </c>
      <c r="C12" s="5" t="s">
        <v>11</v>
      </c>
      <c r="D12" s="5" t="s">
        <v>34</v>
      </c>
      <c r="E12" s="17">
        <v>0.45</v>
      </c>
      <c r="F12" s="71"/>
      <c r="G12" s="61">
        <f t="shared" si="0"/>
        <v>0</v>
      </c>
      <c r="H12" s="61">
        <f t="shared" si="1"/>
        <v>0</v>
      </c>
      <c r="I12" s="55"/>
      <c r="J12" s="58">
        <f t="shared" si="2"/>
        <v>0</v>
      </c>
      <c r="K12" s="55"/>
      <c r="L12" s="55"/>
      <c r="M12" s="55"/>
      <c r="N12" s="73">
        <f t="shared" si="3"/>
        <v>0</v>
      </c>
      <c r="O12" s="75" t="str">
        <f t="shared" si="4"/>
        <v>OK</v>
      </c>
      <c r="P12" s="128"/>
      <c r="Q12" s="128"/>
      <c r="R12" s="77"/>
      <c r="S12" s="69"/>
      <c r="T12" s="69"/>
      <c r="U12" s="69"/>
      <c r="V12" s="69"/>
      <c r="W12" s="69"/>
      <c r="X12" s="69"/>
      <c r="Y12" s="64"/>
    </row>
    <row r="13" spans="1:25" ht="41.25" customHeight="1" x14ac:dyDescent="0.2">
      <c r="A13" s="8">
        <v>10</v>
      </c>
      <c r="B13" s="10" t="s">
        <v>71</v>
      </c>
      <c r="C13" s="10" t="s">
        <v>12</v>
      </c>
      <c r="D13" s="10" t="s">
        <v>59</v>
      </c>
      <c r="E13" s="17">
        <v>0.45</v>
      </c>
      <c r="F13" s="71"/>
      <c r="G13" s="61">
        <f t="shared" si="0"/>
        <v>0</v>
      </c>
      <c r="H13" s="61">
        <f t="shared" si="1"/>
        <v>0</v>
      </c>
      <c r="I13" s="55"/>
      <c r="J13" s="58">
        <f t="shared" si="2"/>
        <v>0</v>
      </c>
      <c r="K13" s="55"/>
      <c r="L13" s="55"/>
      <c r="M13" s="55"/>
      <c r="N13" s="73">
        <f t="shared" si="3"/>
        <v>0</v>
      </c>
      <c r="O13" s="75" t="str">
        <f t="shared" si="4"/>
        <v>OK</v>
      </c>
      <c r="P13" s="128"/>
      <c r="Q13" s="128"/>
      <c r="R13" s="77"/>
      <c r="S13" s="69"/>
      <c r="T13" s="69"/>
      <c r="U13" s="69"/>
      <c r="V13" s="69"/>
      <c r="W13" s="69"/>
      <c r="X13" s="69"/>
      <c r="Y13" s="64"/>
    </row>
    <row r="14" spans="1:25" ht="41.25" customHeight="1" x14ac:dyDescent="0.2">
      <c r="A14" s="4">
        <v>11</v>
      </c>
      <c r="B14" s="1" t="s">
        <v>73</v>
      </c>
      <c r="C14" s="2" t="s">
        <v>13</v>
      </c>
      <c r="D14" s="3" t="s">
        <v>35</v>
      </c>
      <c r="E14" s="16">
        <v>0.05</v>
      </c>
      <c r="F14" s="71"/>
      <c r="G14" s="61">
        <f t="shared" si="0"/>
        <v>0</v>
      </c>
      <c r="H14" s="61">
        <f t="shared" si="1"/>
        <v>0</v>
      </c>
      <c r="I14" s="55"/>
      <c r="J14" s="58">
        <f t="shared" si="2"/>
        <v>0</v>
      </c>
      <c r="K14" s="55"/>
      <c r="L14" s="55"/>
      <c r="M14" s="55"/>
      <c r="N14" s="73">
        <f t="shared" si="3"/>
        <v>0</v>
      </c>
      <c r="O14" s="75" t="str">
        <f t="shared" si="4"/>
        <v>OK</v>
      </c>
      <c r="P14" s="128"/>
      <c r="Q14" s="128"/>
      <c r="R14" s="77"/>
      <c r="S14" s="69"/>
      <c r="T14" s="69"/>
      <c r="U14" s="69"/>
      <c r="V14" s="69"/>
      <c r="W14" s="69"/>
      <c r="X14" s="69"/>
      <c r="Y14" s="64"/>
    </row>
    <row r="15" spans="1:25" ht="41.25" customHeight="1" x14ac:dyDescent="0.2">
      <c r="A15" s="9">
        <v>12</v>
      </c>
      <c r="B15" s="9" t="s">
        <v>73</v>
      </c>
      <c r="C15" s="10" t="s">
        <v>36</v>
      </c>
      <c r="D15" s="11"/>
      <c r="E15" s="14">
        <v>0.05</v>
      </c>
      <c r="F15" s="71"/>
      <c r="G15" s="61">
        <f t="shared" si="0"/>
        <v>0</v>
      </c>
      <c r="H15" s="61">
        <f t="shared" si="1"/>
        <v>0</v>
      </c>
      <c r="I15" s="55"/>
      <c r="J15" s="58">
        <f t="shared" si="2"/>
        <v>0</v>
      </c>
      <c r="K15" s="55"/>
      <c r="L15" s="55"/>
      <c r="M15" s="55"/>
      <c r="N15" s="73">
        <f t="shared" si="3"/>
        <v>0</v>
      </c>
      <c r="O15" s="75" t="str">
        <f t="shared" si="4"/>
        <v>OK</v>
      </c>
      <c r="P15" s="128"/>
      <c r="Q15" s="128"/>
      <c r="R15" s="77"/>
      <c r="S15" s="69"/>
      <c r="T15" s="69"/>
      <c r="U15" s="69"/>
      <c r="V15" s="69"/>
      <c r="W15" s="69"/>
      <c r="X15" s="69"/>
      <c r="Y15" s="64"/>
    </row>
    <row r="16" spans="1:25" ht="41.25" customHeight="1" x14ac:dyDescent="0.2">
      <c r="A16" s="4">
        <v>13</v>
      </c>
      <c r="B16" s="5" t="s">
        <v>73</v>
      </c>
      <c r="C16" s="5" t="s">
        <v>37</v>
      </c>
      <c r="D16" s="5" t="s">
        <v>26</v>
      </c>
      <c r="E16" s="14">
        <v>0.03</v>
      </c>
      <c r="F16" s="71"/>
      <c r="G16" s="61">
        <f t="shared" si="0"/>
        <v>0</v>
      </c>
      <c r="H16" s="61">
        <f t="shared" si="1"/>
        <v>0</v>
      </c>
      <c r="I16" s="55"/>
      <c r="J16" s="58">
        <f t="shared" si="2"/>
        <v>0</v>
      </c>
      <c r="K16" s="55"/>
      <c r="L16" s="55"/>
      <c r="M16" s="55"/>
      <c r="N16" s="73">
        <f t="shared" si="3"/>
        <v>0</v>
      </c>
      <c r="O16" s="75" t="str">
        <f t="shared" si="4"/>
        <v>OK</v>
      </c>
      <c r="P16" s="128"/>
      <c r="Q16" s="128"/>
      <c r="R16" s="77"/>
      <c r="S16" s="69"/>
      <c r="T16" s="69"/>
      <c r="U16" s="69"/>
      <c r="V16" s="69"/>
      <c r="W16" s="69"/>
      <c r="X16" s="69"/>
      <c r="Y16" s="64"/>
    </row>
    <row r="17" spans="1:25" ht="41.25" customHeight="1" x14ac:dyDescent="0.2">
      <c r="A17" s="9">
        <v>14</v>
      </c>
      <c r="B17" s="5" t="s">
        <v>73</v>
      </c>
      <c r="C17" s="5" t="s">
        <v>38</v>
      </c>
      <c r="D17" s="5" t="s">
        <v>27</v>
      </c>
      <c r="E17" s="14">
        <v>0.03</v>
      </c>
      <c r="F17" s="71"/>
      <c r="G17" s="61">
        <f t="shared" si="0"/>
        <v>0</v>
      </c>
      <c r="H17" s="61">
        <f t="shared" si="1"/>
        <v>0</v>
      </c>
      <c r="I17" s="55"/>
      <c r="J17" s="58">
        <f t="shared" si="2"/>
        <v>0</v>
      </c>
      <c r="K17" s="55"/>
      <c r="L17" s="55"/>
      <c r="M17" s="55"/>
      <c r="N17" s="73">
        <f t="shared" si="3"/>
        <v>0</v>
      </c>
      <c r="O17" s="75" t="str">
        <f t="shared" si="4"/>
        <v>OK</v>
      </c>
      <c r="P17" s="128"/>
      <c r="Q17" s="128"/>
      <c r="R17" s="77"/>
      <c r="S17" s="69"/>
      <c r="T17" s="69"/>
      <c r="U17" s="69"/>
      <c r="V17" s="69"/>
      <c r="W17" s="69"/>
      <c r="X17" s="69"/>
      <c r="Y17" s="64"/>
    </row>
    <row r="18" spans="1:25" ht="41.25" customHeight="1" x14ac:dyDescent="0.2">
      <c r="A18" s="4">
        <v>15</v>
      </c>
      <c r="B18" s="5" t="s">
        <v>73</v>
      </c>
      <c r="C18" s="5" t="s">
        <v>39</v>
      </c>
      <c r="D18" s="5" t="s">
        <v>31</v>
      </c>
      <c r="E18" s="14">
        <v>0.03</v>
      </c>
      <c r="F18" s="71"/>
      <c r="G18" s="61">
        <f t="shared" si="0"/>
        <v>0</v>
      </c>
      <c r="H18" s="61">
        <f t="shared" si="1"/>
        <v>0</v>
      </c>
      <c r="I18" s="55"/>
      <c r="J18" s="58">
        <f t="shared" si="2"/>
        <v>0</v>
      </c>
      <c r="K18" s="55"/>
      <c r="L18" s="55"/>
      <c r="M18" s="55"/>
      <c r="N18" s="73">
        <f t="shared" si="3"/>
        <v>0</v>
      </c>
      <c r="O18" s="75" t="str">
        <f t="shared" si="4"/>
        <v>OK</v>
      </c>
      <c r="P18" s="128"/>
      <c r="Q18" s="128"/>
      <c r="R18" s="77"/>
      <c r="S18" s="69"/>
      <c r="T18" s="69"/>
      <c r="U18" s="69"/>
      <c r="V18" s="69"/>
      <c r="W18" s="69"/>
      <c r="X18" s="69"/>
      <c r="Y18" s="64"/>
    </row>
    <row r="19" spans="1:25" ht="41.25" customHeight="1" x14ac:dyDescent="0.2">
      <c r="A19" s="9">
        <v>16</v>
      </c>
      <c r="B19" s="9" t="s">
        <v>73</v>
      </c>
      <c r="C19" s="10" t="s">
        <v>40</v>
      </c>
      <c r="D19" s="11" t="s">
        <v>57</v>
      </c>
      <c r="E19" s="14">
        <v>0.03</v>
      </c>
      <c r="F19" s="71"/>
      <c r="G19" s="61">
        <f t="shared" si="0"/>
        <v>0</v>
      </c>
      <c r="H19" s="61">
        <f t="shared" si="1"/>
        <v>0</v>
      </c>
      <c r="I19" s="55"/>
      <c r="J19" s="58">
        <f t="shared" si="2"/>
        <v>0</v>
      </c>
      <c r="K19" s="55"/>
      <c r="L19" s="55"/>
      <c r="M19" s="55"/>
      <c r="N19" s="73">
        <f t="shared" si="3"/>
        <v>0</v>
      </c>
      <c r="O19" s="75" t="str">
        <f t="shared" si="4"/>
        <v>OK</v>
      </c>
      <c r="P19" s="128"/>
      <c r="Q19" s="128"/>
      <c r="R19" s="77"/>
      <c r="S19" s="69"/>
      <c r="T19" s="69"/>
      <c r="U19" s="69"/>
      <c r="V19" s="69"/>
      <c r="W19" s="69"/>
      <c r="X19" s="69"/>
      <c r="Y19" s="64"/>
    </row>
    <row r="20" spans="1:25" ht="41.25" customHeight="1" x14ac:dyDescent="0.2">
      <c r="A20" s="4">
        <v>17</v>
      </c>
      <c r="B20" s="9" t="s">
        <v>73</v>
      </c>
      <c r="C20" s="10" t="s">
        <v>41</v>
      </c>
      <c r="D20" s="11" t="s">
        <v>32</v>
      </c>
      <c r="E20" s="14">
        <v>0.03</v>
      </c>
      <c r="F20" s="71"/>
      <c r="G20" s="61">
        <f t="shared" si="0"/>
        <v>0</v>
      </c>
      <c r="H20" s="61">
        <f t="shared" si="1"/>
        <v>0</v>
      </c>
      <c r="I20" s="55"/>
      <c r="J20" s="58">
        <f t="shared" si="2"/>
        <v>0</v>
      </c>
      <c r="K20" s="55"/>
      <c r="L20" s="55"/>
      <c r="M20" s="55"/>
      <c r="N20" s="73">
        <f t="shared" si="3"/>
        <v>0</v>
      </c>
      <c r="O20" s="75" t="str">
        <f t="shared" si="4"/>
        <v>OK</v>
      </c>
      <c r="P20" s="128"/>
      <c r="Q20" s="128"/>
      <c r="R20" s="77"/>
      <c r="S20" s="69"/>
      <c r="T20" s="69"/>
      <c r="U20" s="69"/>
      <c r="V20" s="69"/>
      <c r="W20" s="69"/>
      <c r="X20" s="69"/>
      <c r="Y20" s="64"/>
    </row>
    <row r="21" spans="1:25" ht="41.25" customHeight="1" x14ac:dyDescent="0.2">
      <c r="A21" s="9">
        <v>18</v>
      </c>
      <c r="B21" s="9" t="s">
        <v>73</v>
      </c>
      <c r="C21" s="10" t="s">
        <v>42</v>
      </c>
      <c r="D21" s="11" t="s">
        <v>33</v>
      </c>
      <c r="E21" s="14">
        <v>0.03</v>
      </c>
      <c r="F21" s="71"/>
      <c r="G21" s="61">
        <f t="shared" si="0"/>
        <v>0</v>
      </c>
      <c r="H21" s="61">
        <f t="shared" si="1"/>
        <v>0</v>
      </c>
      <c r="I21" s="55"/>
      <c r="J21" s="58">
        <f t="shared" si="2"/>
        <v>0</v>
      </c>
      <c r="K21" s="55"/>
      <c r="L21" s="55"/>
      <c r="M21" s="55"/>
      <c r="N21" s="73">
        <f t="shared" si="3"/>
        <v>0</v>
      </c>
      <c r="O21" s="75" t="str">
        <f t="shared" si="4"/>
        <v>OK</v>
      </c>
      <c r="P21" s="128"/>
      <c r="Q21" s="128"/>
      <c r="R21" s="77"/>
      <c r="S21" s="69"/>
      <c r="T21" s="69"/>
      <c r="U21" s="69"/>
      <c r="V21" s="69"/>
      <c r="W21" s="69"/>
      <c r="X21" s="69"/>
      <c r="Y21" s="64"/>
    </row>
    <row r="22" spans="1:25" ht="41.25" customHeight="1" x14ac:dyDescent="0.2">
      <c r="A22" s="4">
        <v>19</v>
      </c>
      <c r="B22" s="9" t="s">
        <v>73</v>
      </c>
      <c r="C22" s="10" t="s">
        <v>43</v>
      </c>
      <c r="D22" s="11" t="s">
        <v>28</v>
      </c>
      <c r="E22" s="14">
        <v>0.03</v>
      </c>
      <c r="F22" s="71"/>
      <c r="G22" s="61">
        <f t="shared" si="0"/>
        <v>0</v>
      </c>
      <c r="H22" s="61">
        <f t="shared" si="1"/>
        <v>0</v>
      </c>
      <c r="I22" s="55"/>
      <c r="J22" s="58">
        <f t="shared" si="2"/>
        <v>0</v>
      </c>
      <c r="K22" s="55"/>
      <c r="L22" s="55"/>
      <c r="M22" s="55"/>
      <c r="N22" s="73">
        <f t="shared" si="3"/>
        <v>0</v>
      </c>
      <c r="O22" s="75" t="str">
        <f t="shared" si="4"/>
        <v>OK</v>
      </c>
      <c r="P22" s="128"/>
      <c r="Q22" s="128"/>
      <c r="R22" s="77"/>
      <c r="S22" s="69"/>
      <c r="T22" s="69"/>
      <c r="U22" s="69"/>
      <c r="V22" s="69"/>
      <c r="W22" s="69"/>
      <c r="X22" s="69"/>
      <c r="Y22" s="64"/>
    </row>
    <row r="23" spans="1:25" ht="41.25" customHeight="1" x14ac:dyDescent="0.2">
      <c r="A23" s="9">
        <v>20</v>
      </c>
      <c r="B23" s="9" t="s">
        <v>73</v>
      </c>
      <c r="C23" s="10" t="s">
        <v>44</v>
      </c>
      <c r="D23" s="11" t="s">
        <v>29</v>
      </c>
      <c r="E23" s="14">
        <v>0.03</v>
      </c>
      <c r="F23" s="71"/>
      <c r="G23" s="61">
        <f t="shared" si="0"/>
        <v>0</v>
      </c>
      <c r="H23" s="61">
        <f t="shared" si="1"/>
        <v>0</v>
      </c>
      <c r="I23" s="55"/>
      <c r="J23" s="58">
        <f t="shared" si="2"/>
        <v>0</v>
      </c>
      <c r="K23" s="55"/>
      <c r="L23" s="55"/>
      <c r="M23" s="55"/>
      <c r="N23" s="73">
        <f t="shared" si="3"/>
        <v>0</v>
      </c>
      <c r="O23" s="75" t="str">
        <f t="shared" si="4"/>
        <v>OK</v>
      </c>
      <c r="P23" s="128"/>
      <c r="Q23" s="128"/>
      <c r="R23" s="77"/>
      <c r="S23" s="69"/>
      <c r="T23" s="69"/>
      <c r="U23" s="69"/>
      <c r="V23" s="69"/>
      <c r="W23" s="69"/>
      <c r="X23" s="69"/>
      <c r="Y23" s="64"/>
    </row>
    <row r="24" spans="1:25" ht="41.25" customHeight="1" x14ac:dyDescent="0.2">
      <c r="A24" s="4">
        <v>21</v>
      </c>
      <c r="B24" s="9" t="s">
        <v>73</v>
      </c>
      <c r="C24" s="10" t="s">
        <v>45</v>
      </c>
      <c r="D24" s="11" t="s">
        <v>34</v>
      </c>
      <c r="E24" s="14">
        <v>0.03</v>
      </c>
      <c r="F24" s="71"/>
      <c r="G24" s="61">
        <f t="shared" si="0"/>
        <v>0</v>
      </c>
      <c r="H24" s="61">
        <f t="shared" si="1"/>
        <v>0</v>
      </c>
      <c r="I24" s="55"/>
      <c r="J24" s="58">
        <f t="shared" si="2"/>
        <v>0</v>
      </c>
      <c r="K24" s="55"/>
      <c r="L24" s="55"/>
      <c r="M24" s="55"/>
      <c r="N24" s="73">
        <f t="shared" si="3"/>
        <v>0</v>
      </c>
      <c r="O24" s="75" t="str">
        <f t="shared" si="4"/>
        <v>OK</v>
      </c>
      <c r="P24" s="128"/>
      <c r="Q24" s="128"/>
      <c r="R24" s="77"/>
      <c r="S24" s="69"/>
      <c r="T24" s="69"/>
      <c r="U24" s="69"/>
      <c r="V24" s="69"/>
      <c r="W24" s="69"/>
      <c r="X24" s="69"/>
      <c r="Y24" s="64"/>
    </row>
    <row r="25" spans="1:25" ht="41.25" customHeight="1" x14ac:dyDescent="0.2">
      <c r="A25" s="9">
        <v>22</v>
      </c>
      <c r="B25" s="9" t="s">
        <v>73</v>
      </c>
      <c r="C25" s="10" t="s">
        <v>46</v>
      </c>
      <c r="D25" s="11" t="s">
        <v>59</v>
      </c>
      <c r="E25" s="14">
        <v>0.03</v>
      </c>
      <c r="F25" s="71"/>
      <c r="G25" s="61">
        <f t="shared" si="0"/>
        <v>0</v>
      </c>
      <c r="H25" s="61">
        <f t="shared" si="1"/>
        <v>0</v>
      </c>
      <c r="I25" s="55"/>
      <c r="J25" s="58">
        <f t="shared" si="2"/>
        <v>0</v>
      </c>
      <c r="K25" s="55"/>
      <c r="L25" s="55"/>
      <c r="M25" s="55"/>
      <c r="N25" s="73">
        <f t="shared" si="3"/>
        <v>0</v>
      </c>
      <c r="O25" s="75" t="str">
        <f t="shared" si="4"/>
        <v>OK</v>
      </c>
      <c r="P25" s="128"/>
      <c r="Q25" s="128"/>
      <c r="R25" s="77"/>
      <c r="S25" s="69"/>
      <c r="T25" s="69"/>
      <c r="U25" s="69"/>
      <c r="V25" s="69"/>
      <c r="W25" s="69"/>
      <c r="X25" s="69"/>
      <c r="Y25" s="64"/>
    </row>
    <row r="26" spans="1:25" ht="41.25" customHeight="1" x14ac:dyDescent="0.2">
      <c r="A26" s="39">
        <v>23</v>
      </c>
      <c r="B26" s="40" t="s">
        <v>74</v>
      </c>
      <c r="C26" s="41" t="s">
        <v>14</v>
      </c>
      <c r="D26" s="42" t="s">
        <v>26</v>
      </c>
      <c r="E26" s="43">
        <v>0.99</v>
      </c>
      <c r="F26" s="71"/>
      <c r="G26" s="61">
        <f t="shared" si="0"/>
        <v>0</v>
      </c>
      <c r="H26" s="61">
        <f t="shared" si="1"/>
        <v>0</v>
      </c>
      <c r="I26" s="55"/>
      <c r="J26" s="58">
        <f t="shared" si="2"/>
        <v>0</v>
      </c>
      <c r="K26" s="55"/>
      <c r="L26" s="55"/>
      <c r="M26" s="55"/>
      <c r="N26" s="73">
        <f t="shared" si="3"/>
        <v>0</v>
      </c>
      <c r="O26" s="75" t="str">
        <f t="shared" si="4"/>
        <v>OK</v>
      </c>
      <c r="P26" s="128"/>
      <c r="Q26" s="128"/>
      <c r="R26" s="77"/>
      <c r="S26" s="69"/>
      <c r="T26" s="69"/>
      <c r="U26" s="69"/>
      <c r="V26" s="69"/>
      <c r="W26" s="69"/>
      <c r="X26" s="69"/>
      <c r="Y26" s="64"/>
    </row>
    <row r="27" spans="1:25" ht="41.25" customHeight="1" x14ac:dyDescent="0.2">
      <c r="A27" s="40">
        <v>24</v>
      </c>
      <c r="B27" s="40" t="s">
        <v>74</v>
      </c>
      <c r="C27" s="41" t="s">
        <v>15</v>
      </c>
      <c r="D27" s="42" t="s">
        <v>27</v>
      </c>
      <c r="E27" s="44">
        <v>0.99050000000000005</v>
      </c>
      <c r="F27" s="71"/>
      <c r="G27" s="61">
        <f t="shared" si="0"/>
        <v>0</v>
      </c>
      <c r="H27" s="61">
        <f t="shared" si="1"/>
        <v>0</v>
      </c>
      <c r="I27" s="55"/>
      <c r="J27" s="58">
        <f t="shared" si="2"/>
        <v>0</v>
      </c>
      <c r="K27" s="55"/>
      <c r="L27" s="55"/>
      <c r="M27" s="55"/>
      <c r="N27" s="73">
        <f t="shared" si="3"/>
        <v>0</v>
      </c>
      <c r="O27" s="75" t="str">
        <f t="shared" si="4"/>
        <v>OK</v>
      </c>
      <c r="P27" s="128"/>
      <c r="Q27" s="128"/>
      <c r="R27" s="77"/>
      <c r="S27" s="69"/>
      <c r="T27" s="69"/>
      <c r="U27" s="69"/>
      <c r="V27" s="69"/>
      <c r="W27" s="69"/>
      <c r="X27" s="69"/>
      <c r="Y27" s="64"/>
    </row>
    <row r="28" spans="1:25" ht="41.25" customHeight="1" x14ac:dyDescent="0.2">
      <c r="A28" s="39">
        <v>25</v>
      </c>
      <c r="B28" s="40" t="s">
        <v>74</v>
      </c>
      <c r="C28" s="41" t="s">
        <v>16</v>
      </c>
      <c r="D28" s="42" t="s">
        <v>31</v>
      </c>
      <c r="E28" s="44">
        <v>0.99050000000000005</v>
      </c>
      <c r="F28" s="71"/>
      <c r="G28" s="61">
        <f t="shared" si="0"/>
        <v>0</v>
      </c>
      <c r="H28" s="61">
        <f t="shared" si="1"/>
        <v>0</v>
      </c>
      <c r="I28" s="55"/>
      <c r="J28" s="58">
        <f t="shared" si="2"/>
        <v>0</v>
      </c>
      <c r="K28" s="55"/>
      <c r="L28" s="55"/>
      <c r="M28" s="55"/>
      <c r="N28" s="73">
        <f t="shared" si="3"/>
        <v>0</v>
      </c>
      <c r="O28" s="75" t="str">
        <f t="shared" si="4"/>
        <v>OK</v>
      </c>
      <c r="P28" s="128"/>
      <c r="Q28" s="128"/>
      <c r="R28" s="77"/>
      <c r="S28" s="69"/>
      <c r="T28" s="69"/>
      <c r="U28" s="69"/>
      <c r="V28" s="69"/>
      <c r="W28" s="69"/>
      <c r="X28" s="69"/>
      <c r="Y28" s="64"/>
    </row>
    <row r="29" spans="1:25" ht="41.25" customHeight="1" x14ac:dyDescent="0.2">
      <c r="A29" s="40">
        <v>26</v>
      </c>
      <c r="B29" s="40" t="s">
        <v>74</v>
      </c>
      <c r="C29" s="41" t="s">
        <v>17</v>
      </c>
      <c r="D29" s="42" t="s">
        <v>57</v>
      </c>
      <c r="E29" s="44">
        <v>0.99050000000000005</v>
      </c>
      <c r="F29" s="71"/>
      <c r="G29" s="61">
        <f t="shared" si="0"/>
        <v>0</v>
      </c>
      <c r="H29" s="61">
        <f t="shared" si="1"/>
        <v>0</v>
      </c>
      <c r="I29" s="55"/>
      <c r="J29" s="58">
        <f t="shared" si="2"/>
        <v>0</v>
      </c>
      <c r="K29" s="55"/>
      <c r="L29" s="55"/>
      <c r="M29" s="55"/>
      <c r="N29" s="73">
        <f t="shared" si="3"/>
        <v>0</v>
      </c>
      <c r="O29" s="75" t="str">
        <f t="shared" si="4"/>
        <v>OK</v>
      </c>
      <c r="P29" s="128"/>
      <c r="Q29" s="128"/>
      <c r="R29" s="77"/>
      <c r="S29" s="69"/>
      <c r="T29" s="69"/>
      <c r="U29" s="69"/>
      <c r="V29" s="69"/>
      <c r="W29" s="69"/>
      <c r="X29" s="69"/>
      <c r="Y29" s="64"/>
    </row>
    <row r="30" spans="1:25" ht="41.25" customHeight="1" x14ac:dyDescent="0.2">
      <c r="A30" s="45">
        <v>27</v>
      </c>
      <c r="B30" s="46" t="s">
        <v>75</v>
      </c>
      <c r="C30" s="47" t="s">
        <v>18</v>
      </c>
      <c r="D30" s="48" t="s">
        <v>32</v>
      </c>
      <c r="E30" s="49">
        <v>0.99050000000000005</v>
      </c>
      <c r="F30" s="71"/>
      <c r="G30" s="61">
        <f t="shared" si="0"/>
        <v>0</v>
      </c>
      <c r="H30" s="61">
        <f t="shared" si="1"/>
        <v>0</v>
      </c>
      <c r="I30" s="55"/>
      <c r="J30" s="58">
        <f t="shared" si="2"/>
        <v>0</v>
      </c>
      <c r="K30" s="55"/>
      <c r="L30" s="55"/>
      <c r="M30" s="55"/>
      <c r="N30" s="73">
        <f t="shared" si="3"/>
        <v>0</v>
      </c>
      <c r="O30" s="75" t="str">
        <f t="shared" si="4"/>
        <v>OK</v>
      </c>
      <c r="P30" s="128"/>
      <c r="Q30" s="128"/>
      <c r="R30" s="77"/>
      <c r="S30" s="69"/>
      <c r="T30" s="69"/>
      <c r="U30" s="69"/>
      <c r="V30" s="69"/>
      <c r="W30" s="69"/>
      <c r="X30" s="69"/>
      <c r="Y30" s="64"/>
    </row>
    <row r="31" spans="1:25" ht="41.25" customHeight="1" x14ac:dyDescent="0.2">
      <c r="A31" s="46">
        <v>28</v>
      </c>
      <c r="B31" s="46" t="s">
        <v>75</v>
      </c>
      <c r="C31" s="47" t="s">
        <v>19</v>
      </c>
      <c r="D31" s="48" t="s">
        <v>33</v>
      </c>
      <c r="E31" s="49">
        <v>0.99050000000000005</v>
      </c>
      <c r="F31" s="71"/>
      <c r="G31" s="61">
        <f t="shared" si="0"/>
        <v>0</v>
      </c>
      <c r="H31" s="61">
        <f t="shared" si="1"/>
        <v>0</v>
      </c>
      <c r="I31" s="55"/>
      <c r="J31" s="58">
        <f t="shared" si="2"/>
        <v>0</v>
      </c>
      <c r="K31" s="55"/>
      <c r="L31" s="55"/>
      <c r="M31" s="55"/>
      <c r="N31" s="73">
        <f t="shared" si="3"/>
        <v>0</v>
      </c>
      <c r="O31" s="75" t="str">
        <f t="shared" si="4"/>
        <v>OK</v>
      </c>
      <c r="P31" s="128"/>
      <c r="Q31" s="128"/>
      <c r="R31" s="77"/>
      <c r="S31" s="69"/>
      <c r="T31" s="69"/>
      <c r="U31" s="69"/>
      <c r="V31" s="69"/>
      <c r="W31" s="69"/>
      <c r="X31" s="69"/>
      <c r="Y31" s="64"/>
    </row>
    <row r="32" spans="1:25" ht="41.25" customHeight="1" x14ac:dyDescent="0.2">
      <c r="A32" s="45">
        <v>29</v>
      </c>
      <c r="B32" s="46" t="s">
        <v>75</v>
      </c>
      <c r="C32" s="47" t="s">
        <v>20</v>
      </c>
      <c r="D32" s="48" t="s">
        <v>28</v>
      </c>
      <c r="E32" s="49">
        <v>0.99050000000000005</v>
      </c>
      <c r="F32" s="71"/>
      <c r="G32" s="61">
        <f t="shared" si="0"/>
        <v>0</v>
      </c>
      <c r="H32" s="61">
        <f t="shared" si="1"/>
        <v>0</v>
      </c>
      <c r="I32" s="55"/>
      <c r="J32" s="58">
        <f t="shared" si="2"/>
        <v>0</v>
      </c>
      <c r="K32" s="55"/>
      <c r="L32" s="55"/>
      <c r="M32" s="55"/>
      <c r="N32" s="73">
        <f t="shared" si="3"/>
        <v>0</v>
      </c>
      <c r="O32" s="75" t="str">
        <f t="shared" si="4"/>
        <v>OK</v>
      </c>
      <c r="P32" s="128"/>
      <c r="Q32" s="128"/>
      <c r="R32" s="77"/>
      <c r="S32" s="69"/>
      <c r="T32" s="69"/>
      <c r="U32" s="69"/>
      <c r="V32" s="69"/>
      <c r="W32" s="69"/>
      <c r="X32" s="69"/>
      <c r="Y32" s="64"/>
    </row>
    <row r="33" spans="1:25" ht="41.25" customHeight="1" x14ac:dyDescent="0.2">
      <c r="A33" s="46">
        <v>30</v>
      </c>
      <c r="B33" s="46" t="s">
        <v>75</v>
      </c>
      <c r="C33" s="47" t="s">
        <v>21</v>
      </c>
      <c r="D33" s="48" t="s">
        <v>29</v>
      </c>
      <c r="E33" s="49">
        <v>0.99050000000000005</v>
      </c>
      <c r="F33" s="71"/>
      <c r="G33" s="61">
        <f t="shared" si="0"/>
        <v>0</v>
      </c>
      <c r="H33" s="61">
        <f t="shared" si="1"/>
        <v>0</v>
      </c>
      <c r="I33" s="55"/>
      <c r="J33" s="58">
        <f t="shared" si="2"/>
        <v>0</v>
      </c>
      <c r="K33" s="55"/>
      <c r="L33" s="55"/>
      <c r="M33" s="55"/>
      <c r="N33" s="73">
        <f t="shared" si="3"/>
        <v>0</v>
      </c>
      <c r="O33" s="75" t="str">
        <f t="shared" si="4"/>
        <v>OK</v>
      </c>
      <c r="P33" s="128"/>
      <c r="Q33" s="128"/>
      <c r="R33" s="77"/>
      <c r="S33" s="69"/>
      <c r="T33" s="69"/>
      <c r="U33" s="69"/>
      <c r="V33" s="69"/>
      <c r="W33" s="69"/>
      <c r="X33" s="69"/>
      <c r="Y33" s="64"/>
    </row>
    <row r="34" spans="1:25" ht="41.25" customHeight="1" x14ac:dyDescent="0.2">
      <c r="A34" s="39">
        <v>31</v>
      </c>
      <c r="B34" s="40" t="s">
        <v>74</v>
      </c>
      <c r="C34" s="41" t="s">
        <v>30</v>
      </c>
      <c r="D34" s="42" t="s">
        <v>34</v>
      </c>
      <c r="E34" s="44">
        <v>0.99</v>
      </c>
      <c r="F34" s="71"/>
      <c r="G34" s="61">
        <f t="shared" si="0"/>
        <v>0</v>
      </c>
      <c r="H34" s="61">
        <f t="shared" si="1"/>
        <v>0</v>
      </c>
      <c r="I34" s="55"/>
      <c r="J34" s="58">
        <f t="shared" si="2"/>
        <v>0</v>
      </c>
      <c r="K34" s="55"/>
      <c r="L34" s="55"/>
      <c r="M34" s="55"/>
      <c r="N34" s="73">
        <f t="shared" si="3"/>
        <v>0</v>
      </c>
      <c r="O34" s="75" t="str">
        <f t="shared" si="4"/>
        <v>OK</v>
      </c>
      <c r="P34" s="128"/>
      <c r="Q34" s="128"/>
      <c r="R34" s="77"/>
      <c r="S34" s="69"/>
      <c r="T34" s="69"/>
      <c r="U34" s="69"/>
      <c r="V34" s="69"/>
      <c r="W34" s="69"/>
      <c r="X34" s="69"/>
      <c r="Y34" s="64"/>
    </row>
    <row r="35" spans="1:25" ht="41.25" customHeight="1" x14ac:dyDescent="0.2">
      <c r="A35" s="40">
        <v>32</v>
      </c>
      <c r="B35" s="40" t="s">
        <v>74</v>
      </c>
      <c r="C35" s="41" t="s">
        <v>22</v>
      </c>
      <c r="D35" s="42" t="s">
        <v>59</v>
      </c>
      <c r="E35" s="44">
        <v>0.99</v>
      </c>
      <c r="F35" s="71"/>
      <c r="G35" s="61">
        <f t="shared" si="0"/>
        <v>0</v>
      </c>
      <c r="H35" s="61">
        <f t="shared" si="1"/>
        <v>0</v>
      </c>
      <c r="I35" s="55"/>
      <c r="J35" s="58">
        <f t="shared" si="2"/>
        <v>0</v>
      </c>
      <c r="K35" s="55"/>
      <c r="L35" s="55"/>
      <c r="M35" s="55"/>
      <c r="N35" s="73">
        <f t="shared" si="3"/>
        <v>0</v>
      </c>
      <c r="O35" s="75" t="str">
        <f t="shared" si="4"/>
        <v>OK</v>
      </c>
      <c r="P35" s="128"/>
      <c r="Q35" s="128"/>
      <c r="R35" s="77"/>
      <c r="S35" s="69"/>
      <c r="T35" s="69"/>
      <c r="U35" s="69"/>
      <c r="V35" s="69"/>
      <c r="W35" s="69"/>
      <c r="X35" s="69"/>
      <c r="Y35" s="64"/>
    </row>
    <row r="36" spans="1:25" ht="41.25" customHeight="1" x14ac:dyDescent="0.2">
      <c r="A36" s="4">
        <v>33</v>
      </c>
      <c r="B36" s="9" t="s">
        <v>73</v>
      </c>
      <c r="C36" s="10" t="s">
        <v>47</v>
      </c>
      <c r="D36" s="11" t="s">
        <v>26</v>
      </c>
      <c r="E36" s="17">
        <v>0.03</v>
      </c>
      <c r="F36" s="71"/>
      <c r="G36" s="61">
        <f t="shared" si="0"/>
        <v>0</v>
      </c>
      <c r="H36" s="61">
        <f t="shared" si="1"/>
        <v>0</v>
      </c>
      <c r="I36" s="55"/>
      <c r="J36" s="58">
        <f t="shared" si="2"/>
        <v>0</v>
      </c>
      <c r="K36" s="55"/>
      <c r="L36" s="55"/>
      <c r="M36" s="55"/>
      <c r="N36" s="73">
        <f t="shared" si="3"/>
        <v>0</v>
      </c>
      <c r="O36" s="75" t="str">
        <f t="shared" si="4"/>
        <v>OK</v>
      </c>
      <c r="P36" s="128"/>
      <c r="Q36" s="128"/>
      <c r="R36" s="77"/>
      <c r="S36" s="69"/>
      <c r="T36" s="69"/>
      <c r="U36" s="69"/>
      <c r="V36" s="69"/>
      <c r="W36" s="69"/>
      <c r="X36" s="69"/>
      <c r="Y36" s="64"/>
    </row>
    <row r="37" spans="1:25" ht="41.25" customHeight="1" x14ac:dyDescent="0.2">
      <c r="A37" s="9">
        <v>34</v>
      </c>
      <c r="B37" s="12" t="s">
        <v>73</v>
      </c>
      <c r="C37" s="5" t="s">
        <v>48</v>
      </c>
      <c r="D37" s="13" t="s">
        <v>27</v>
      </c>
      <c r="E37" s="14">
        <v>0.03</v>
      </c>
      <c r="F37" s="71"/>
      <c r="G37" s="61">
        <f t="shared" si="0"/>
        <v>0</v>
      </c>
      <c r="H37" s="61">
        <f t="shared" si="1"/>
        <v>0</v>
      </c>
      <c r="I37" s="55"/>
      <c r="J37" s="58">
        <f t="shared" si="2"/>
        <v>0</v>
      </c>
      <c r="K37" s="55"/>
      <c r="L37" s="55"/>
      <c r="M37" s="55"/>
      <c r="N37" s="73">
        <f t="shared" si="3"/>
        <v>0</v>
      </c>
      <c r="O37" s="75" t="str">
        <f t="shared" si="4"/>
        <v>OK</v>
      </c>
      <c r="P37" s="128"/>
      <c r="Q37" s="128"/>
      <c r="R37" s="77"/>
      <c r="S37" s="69"/>
      <c r="T37" s="69"/>
      <c r="U37" s="69"/>
      <c r="V37" s="69"/>
      <c r="W37" s="69"/>
      <c r="X37" s="69"/>
      <c r="Y37" s="64"/>
    </row>
    <row r="38" spans="1:25" ht="41.25" customHeight="1" x14ac:dyDescent="0.2">
      <c r="A38" s="4">
        <v>35</v>
      </c>
      <c r="B38" s="12" t="s">
        <v>73</v>
      </c>
      <c r="C38" s="5" t="s">
        <v>49</v>
      </c>
      <c r="D38" s="13" t="s">
        <v>31</v>
      </c>
      <c r="E38" s="14">
        <v>0.03</v>
      </c>
      <c r="F38" s="71"/>
      <c r="G38" s="61">
        <f t="shared" si="0"/>
        <v>0</v>
      </c>
      <c r="H38" s="61">
        <f t="shared" si="1"/>
        <v>0</v>
      </c>
      <c r="I38" s="55"/>
      <c r="J38" s="58">
        <f t="shared" si="2"/>
        <v>0</v>
      </c>
      <c r="K38" s="55"/>
      <c r="L38" s="55"/>
      <c r="M38" s="55"/>
      <c r="N38" s="73">
        <f t="shared" si="3"/>
        <v>0</v>
      </c>
      <c r="O38" s="75" t="str">
        <f t="shared" si="4"/>
        <v>OK</v>
      </c>
      <c r="P38" s="128"/>
      <c r="Q38" s="128"/>
      <c r="R38" s="77"/>
      <c r="S38" s="69"/>
      <c r="T38" s="69"/>
      <c r="U38" s="69"/>
      <c r="V38" s="69"/>
      <c r="W38" s="69"/>
      <c r="X38" s="69"/>
      <c r="Y38" s="64"/>
    </row>
    <row r="39" spans="1:25" ht="41.25" customHeight="1" x14ac:dyDescent="0.2">
      <c r="A39" s="9">
        <v>36</v>
      </c>
      <c r="B39" s="12" t="s">
        <v>73</v>
      </c>
      <c r="C39" s="5" t="s">
        <v>50</v>
      </c>
      <c r="D39" s="13" t="s">
        <v>57</v>
      </c>
      <c r="E39" s="14">
        <v>0.03</v>
      </c>
      <c r="F39" s="71"/>
      <c r="G39" s="61">
        <f t="shared" si="0"/>
        <v>0</v>
      </c>
      <c r="H39" s="61">
        <f t="shared" si="1"/>
        <v>0</v>
      </c>
      <c r="I39" s="55"/>
      <c r="J39" s="58">
        <f t="shared" si="2"/>
        <v>0</v>
      </c>
      <c r="K39" s="55"/>
      <c r="L39" s="55"/>
      <c r="M39" s="55"/>
      <c r="N39" s="73">
        <f t="shared" si="3"/>
        <v>0</v>
      </c>
      <c r="O39" s="75" t="str">
        <f t="shared" si="4"/>
        <v>OK</v>
      </c>
      <c r="P39" s="128"/>
      <c r="Q39" s="128"/>
      <c r="R39" s="77"/>
      <c r="S39" s="69"/>
      <c r="T39" s="69"/>
      <c r="U39" s="69"/>
      <c r="V39" s="69"/>
      <c r="W39" s="69"/>
      <c r="X39" s="69"/>
      <c r="Y39" s="64"/>
    </row>
    <row r="40" spans="1:25" ht="41.25" customHeight="1" x14ac:dyDescent="0.2">
      <c r="A40" s="4">
        <v>37</v>
      </c>
      <c r="B40" s="12" t="s">
        <v>73</v>
      </c>
      <c r="C40" s="5" t="s">
        <v>51</v>
      </c>
      <c r="D40" s="13" t="s">
        <v>32</v>
      </c>
      <c r="E40" s="14">
        <v>0.03</v>
      </c>
      <c r="F40" s="71"/>
      <c r="G40" s="61">
        <f t="shared" si="0"/>
        <v>0</v>
      </c>
      <c r="H40" s="61">
        <f t="shared" si="1"/>
        <v>0</v>
      </c>
      <c r="I40" s="55"/>
      <c r="J40" s="58">
        <f t="shared" si="2"/>
        <v>0</v>
      </c>
      <c r="K40" s="55"/>
      <c r="L40" s="55"/>
      <c r="M40" s="55"/>
      <c r="N40" s="73">
        <f t="shared" si="3"/>
        <v>0</v>
      </c>
      <c r="O40" s="75" t="str">
        <f t="shared" si="4"/>
        <v>OK</v>
      </c>
      <c r="P40" s="128"/>
      <c r="Q40" s="128"/>
      <c r="R40" s="77"/>
      <c r="S40" s="69"/>
      <c r="T40" s="69"/>
      <c r="U40" s="69"/>
      <c r="V40" s="69"/>
      <c r="W40" s="69"/>
      <c r="X40" s="69"/>
      <c r="Y40" s="64"/>
    </row>
    <row r="41" spans="1:25" ht="41.25" customHeight="1" x14ac:dyDescent="0.2">
      <c r="A41" s="9">
        <v>38</v>
      </c>
      <c r="B41" s="12" t="s">
        <v>73</v>
      </c>
      <c r="C41" s="5" t="s">
        <v>52</v>
      </c>
      <c r="D41" s="13" t="s">
        <v>33</v>
      </c>
      <c r="E41" s="14">
        <v>0.03</v>
      </c>
      <c r="F41" s="71"/>
      <c r="G41" s="61">
        <f t="shared" si="0"/>
        <v>0</v>
      </c>
      <c r="H41" s="61">
        <f t="shared" si="1"/>
        <v>0</v>
      </c>
      <c r="I41" s="55"/>
      <c r="J41" s="58">
        <f t="shared" si="2"/>
        <v>0</v>
      </c>
      <c r="K41" s="55"/>
      <c r="L41" s="55"/>
      <c r="M41" s="55"/>
      <c r="N41" s="73">
        <f t="shared" si="3"/>
        <v>0</v>
      </c>
      <c r="O41" s="75" t="str">
        <f t="shared" si="4"/>
        <v>OK</v>
      </c>
      <c r="P41" s="128"/>
      <c r="Q41" s="128"/>
      <c r="R41" s="77"/>
      <c r="S41" s="69"/>
      <c r="T41" s="69"/>
      <c r="U41" s="69"/>
      <c r="V41" s="69"/>
      <c r="W41" s="69"/>
      <c r="X41" s="69"/>
      <c r="Y41" s="64"/>
    </row>
    <row r="42" spans="1:25" ht="41.25" customHeight="1" x14ac:dyDescent="0.2">
      <c r="A42" s="4">
        <v>39</v>
      </c>
      <c r="B42" s="12" t="s">
        <v>73</v>
      </c>
      <c r="C42" s="5" t="s">
        <v>53</v>
      </c>
      <c r="D42" s="13" t="s">
        <v>28</v>
      </c>
      <c r="E42" s="14">
        <v>0.03</v>
      </c>
      <c r="F42" s="71"/>
      <c r="G42" s="61">
        <f t="shared" si="0"/>
        <v>0</v>
      </c>
      <c r="H42" s="61">
        <f t="shared" si="1"/>
        <v>0</v>
      </c>
      <c r="I42" s="55"/>
      <c r="J42" s="58">
        <f t="shared" si="2"/>
        <v>0</v>
      </c>
      <c r="K42" s="55"/>
      <c r="L42" s="55"/>
      <c r="M42" s="55"/>
      <c r="N42" s="73">
        <f t="shared" si="3"/>
        <v>0</v>
      </c>
      <c r="O42" s="75" t="str">
        <f t="shared" si="4"/>
        <v>OK</v>
      </c>
      <c r="P42" s="128"/>
      <c r="Q42" s="128"/>
      <c r="R42" s="77"/>
      <c r="S42" s="69"/>
      <c r="T42" s="69"/>
      <c r="U42" s="69"/>
      <c r="V42" s="69"/>
      <c r="W42" s="69"/>
      <c r="X42" s="69"/>
      <c r="Y42" s="64"/>
    </row>
    <row r="43" spans="1:25" ht="41.25" customHeight="1" x14ac:dyDescent="0.2">
      <c r="A43" s="9">
        <v>40</v>
      </c>
      <c r="B43" s="12" t="s">
        <v>73</v>
      </c>
      <c r="C43" s="5" t="s">
        <v>54</v>
      </c>
      <c r="D43" s="13" t="s">
        <v>29</v>
      </c>
      <c r="E43" s="14">
        <v>0.03</v>
      </c>
      <c r="F43" s="71"/>
      <c r="G43" s="61">
        <f t="shared" si="0"/>
        <v>0</v>
      </c>
      <c r="H43" s="61">
        <f t="shared" si="1"/>
        <v>0</v>
      </c>
      <c r="I43" s="55"/>
      <c r="J43" s="58">
        <f t="shared" si="2"/>
        <v>0</v>
      </c>
      <c r="K43" s="55"/>
      <c r="L43" s="55"/>
      <c r="M43" s="55"/>
      <c r="N43" s="73">
        <f t="shared" si="3"/>
        <v>0</v>
      </c>
      <c r="O43" s="75" t="str">
        <f t="shared" si="4"/>
        <v>OK</v>
      </c>
      <c r="P43" s="128"/>
      <c r="Q43" s="128"/>
      <c r="R43" s="77"/>
      <c r="S43" s="69"/>
      <c r="T43" s="69"/>
      <c r="U43" s="69"/>
      <c r="V43" s="69"/>
      <c r="W43" s="69"/>
      <c r="X43" s="69"/>
      <c r="Y43" s="64"/>
    </row>
    <row r="44" spans="1:25" ht="41.25" customHeight="1" x14ac:dyDescent="0.2">
      <c r="A44" s="4">
        <v>41</v>
      </c>
      <c r="B44" s="12" t="s">
        <v>73</v>
      </c>
      <c r="C44" s="5" t="s">
        <v>55</v>
      </c>
      <c r="D44" s="13" t="s">
        <v>34</v>
      </c>
      <c r="E44" s="14">
        <v>0.03</v>
      </c>
      <c r="F44" s="71"/>
      <c r="G44" s="61">
        <f t="shared" si="0"/>
        <v>0</v>
      </c>
      <c r="H44" s="61">
        <f t="shared" si="1"/>
        <v>0</v>
      </c>
      <c r="I44" s="55"/>
      <c r="J44" s="58">
        <f t="shared" si="2"/>
        <v>0</v>
      </c>
      <c r="K44" s="55"/>
      <c r="L44" s="55"/>
      <c r="M44" s="55"/>
      <c r="N44" s="73">
        <f t="shared" si="3"/>
        <v>0</v>
      </c>
      <c r="O44" s="75" t="str">
        <f t="shared" si="4"/>
        <v>OK</v>
      </c>
      <c r="P44" s="128"/>
      <c r="Q44" s="128"/>
      <c r="R44" s="77"/>
      <c r="S44" s="69"/>
      <c r="T44" s="69"/>
      <c r="U44" s="69"/>
      <c r="V44" s="69"/>
      <c r="W44" s="69"/>
      <c r="X44" s="69"/>
      <c r="Y44" s="64"/>
    </row>
    <row r="45" spans="1:25" ht="41.25" customHeight="1" x14ac:dyDescent="0.2">
      <c r="A45" s="9">
        <v>42</v>
      </c>
      <c r="B45" s="12" t="s">
        <v>73</v>
      </c>
      <c r="C45" s="5" t="s">
        <v>56</v>
      </c>
      <c r="D45" s="13" t="s">
        <v>59</v>
      </c>
      <c r="E45" s="14">
        <v>0.03</v>
      </c>
      <c r="F45" s="71"/>
      <c r="G45" s="61">
        <f t="shared" si="0"/>
        <v>0</v>
      </c>
      <c r="H45" s="61">
        <f t="shared" si="1"/>
        <v>0</v>
      </c>
      <c r="I45" s="55"/>
      <c r="J45" s="58">
        <f t="shared" si="2"/>
        <v>0</v>
      </c>
      <c r="K45" s="55"/>
      <c r="L45" s="55"/>
      <c r="M45" s="55"/>
      <c r="N45" s="73">
        <f t="shared" si="3"/>
        <v>0</v>
      </c>
      <c r="O45" s="75" t="str">
        <f t="shared" si="4"/>
        <v>OK</v>
      </c>
      <c r="P45" s="128"/>
      <c r="Q45" s="128"/>
      <c r="R45" s="77"/>
      <c r="S45" s="69"/>
      <c r="T45" s="69"/>
      <c r="U45" s="69"/>
      <c r="V45" s="69"/>
      <c r="W45" s="69"/>
      <c r="X45" s="69"/>
      <c r="Y45" s="64"/>
    </row>
    <row r="46" spans="1:25" ht="41.25" customHeight="1" x14ac:dyDescent="0.2">
      <c r="A46" s="30">
        <v>43</v>
      </c>
      <c r="B46" s="12" t="s">
        <v>76</v>
      </c>
      <c r="C46" s="5" t="s">
        <v>77</v>
      </c>
      <c r="D46" s="13">
        <v>2024</v>
      </c>
      <c r="E46" s="14">
        <v>0.06</v>
      </c>
      <c r="F46" s="71"/>
      <c r="G46" s="61">
        <f t="shared" si="0"/>
        <v>0</v>
      </c>
      <c r="H46" s="61">
        <f t="shared" si="1"/>
        <v>0</v>
      </c>
      <c r="I46" s="55"/>
      <c r="J46" s="58">
        <f t="shared" si="2"/>
        <v>0</v>
      </c>
      <c r="K46" s="55"/>
      <c r="L46" s="55"/>
      <c r="M46" s="55"/>
      <c r="N46" s="73">
        <f t="shared" si="3"/>
        <v>0</v>
      </c>
      <c r="O46" s="75" t="str">
        <f t="shared" si="4"/>
        <v>OK</v>
      </c>
      <c r="P46" s="128"/>
      <c r="Q46" s="128"/>
      <c r="R46" s="77"/>
      <c r="S46" s="69"/>
      <c r="T46" s="69"/>
      <c r="U46" s="69"/>
      <c r="V46" s="69"/>
      <c r="W46" s="69"/>
      <c r="X46" s="69"/>
      <c r="Y46" s="64"/>
    </row>
    <row r="47" spans="1:25" ht="41.25" customHeight="1" x14ac:dyDescent="0.2">
      <c r="A47" s="30">
        <v>44</v>
      </c>
      <c r="B47" s="12" t="s">
        <v>76</v>
      </c>
      <c r="C47" s="5" t="s">
        <v>78</v>
      </c>
      <c r="D47" s="13">
        <v>2024</v>
      </c>
      <c r="E47" s="14">
        <v>0.06</v>
      </c>
      <c r="F47" s="71"/>
      <c r="G47" s="61">
        <f t="shared" si="0"/>
        <v>0</v>
      </c>
      <c r="H47" s="61">
        <f t="shared" si="1"/>
        <v>0</v>
      </c>
      <c r="I47" s="55"/>
      <c r="J47" s="58">
        <f t="shared" si="2"/>
        <v>0</v>
      </c>
      <c r="K47" s="55"/>
      <c r="L47" s="55"/>
      <c r="M47" s="55"/>
      <c r="N47" s="73">
        <f t="shared" si="3"/>
        <v>0</v>
      </c>
      <c r="O47" s="75" t="str">
        <f t="shared" si="4"/>
        <v>OK</v>
      </c>
      <c r="P47" s="128"/>
      <c r="Q47" s="128"/>
      <c r="R47" s="77"/>
      <c r="S47" s="69"/>
      <c r="T47" s="69"/>
      <c r="U47" s="69"/>
      <c r="V47" s="69"/>
      <c r="W47" s="69"/>
      <c r="X47" s="69"/>
      <c r="Y47" s="64"/>
    </row>
    <row r="48" spans="1:25" ht="41.25" customHeight="1" x14ac:dyDescent="0.2">
      <c r="A48" s="4">
        <v>45</v>
      </c>
      <c r="B48" s="12" t="s">
        <v>76</v>
      </c>
      <c r="C48" s="5" t="s">
        <v>79</v>
      </c>
      <c r="D48" s="13">
        <v>2024</v>
      </c>
      <c r="E48" s="14">
        <v>0.06</v>
      </c>
      <c r="F48" s="71"/>
      <c r="G48" s="62">
        <f t="shared" si="0"/>
        <v>0</v>
      </c>
      <c r="H48" s="62">
        <f t="shared" si="1"/>
        <v>0</v>
      </c>
      <c r="I48" s="56"/>
      <c r="J48" s="59">
        <f t="shared" si="2"/>
        <v>0</v>
      </c>
      <c r="K48" s="56"/>
      <c r="L48" s="56"/>
      <c r="M48" s="56"/>
      <c r="N48" s="73">
        <f t="shared" si="3"/>
        <v>0</v>
      </c>
      <c r="O48" s="75" t="str">
        <f t="shared" si="4"/>
        <v>OK</v>
      </c>
      <c r="P48" s="128"/>
      <c r="Q48" s="132"/>
      <c r="R48" s="78"/>
      <c r="S48" s="69"/>
      <c r="T48" s="69"/>
      <c r="U48" s="69"/>
      <c r="V48" s="69"/>
      <c r="W48" s="69"/>
      <c r="X48" s="69"/>
      <c r="Y48" s="64"/>
    </row>
    <row r="49" spans="1:17" ht="41.25" customHeight="1" x14ac:dyDescent="0.2">
      <c r="P49" s="124"/>
      <c r="Q49" s="124"/>
    </row>
    <row r="50" spans="1:17" ht="41.25" customHeight="1" x14ac:dyDescent="0.2">
      <c r="A50" s="93" t="s">
        <v>67</v>
      </c>
      <c r="B50" s="94"/>
      <c r="C50" s="94"/>
      <c r="D50" s="94"/>
      <c r="E50" s="95"/>
      <c r="P50" s="124"/>
      <c r="Q50" s="124"/>
    </row>
    <row r="51" spans="1:17" ht="41.25" customHeight="1" x14ac:dyDescent="0.2">
      <c r="A51" s="53" t="s">
        <v>66</v>
      </c>
      <c r="B51" s="53"/>
      <c r="C51" s="53"/>
      <c r="D51" s="53"/>
      <c r="E51" s="53"/>
      <c r="P51" s="124"/>
      <c r="Q51" s="124"/>
    </row>
  </sheetData>
  <mergeCells count="37">
    <mergeCell ref="R1:R2"/>
    <mergeCell ref="A1:B1"/>
    <mergeCell ref="C1:E1"/>
    <mergeCell ref="F1:O1"/>
    <mergeCell ref="P1:P2"/>
    <mergeCell ref="Q1:Q2"/>
    <mergeCell ref="Y1:Y2"/>
    <mergeCell ref="A2:E2"/>
    <mergeCell ref="F2:O2"/>
    <mergeCell ref="F4:F48"/>
    <mergeCell ref="G4:G48"/>
    <mergeCell ref="H4:H48"/>
    <mergeCell ref="I4:I48"/>
    <mergeCell ref="J4:J48"/>
    <mergeCell ref="K4:K48"/>
    <mergeCell ref="L4:L48"/>
    <mergeCell ref="S1:S2"/>
    <mergeCell ref="T1:T2"/>
    <mergeCell ref="U1:U2"/>
    <mergeCell ref="V1:V2"/>
    <mergeCell ref="W1:W2"/>
    <mergeCell ref="X1:X2"/>
    <mergeCell ref="Y4:Y48"/>
    <mergeCell ref="A50:E50"/>
    <mergeCell ref="A51:E51"/>
    <mergeCell ref="S4:S48"/>
    <mergeCell ref="T4:T48"/>
    <mergeCell ref="U4:U48"/>
    <mergeCell ref="V4:V48"/>
    <mergeCell ref="W4:W48"/>
    <mergeCell ref="X4:X48"/>
    <mergeCell ref="M4:M48"/>
    <mergeCell ref="N4:N48"/>
    <mergeCell ref="O4:O48"/>
    <mergeCell ref="P4:P48"/>
    <mergeCell ref="Q4:Q48"/>
    <mergeCell ref="R4:R48"/>
  </mergeCells>
  <conditionalFormatting sqref="N4:N48">
    <cfRule type="cellIs" dxfId="8" priority="1" operator="lessThan">
      <formula>0</formula>
    </cfRule>
  </conditionalFormatting>
  <conditionalFormatting sqref="R4:Y4">
    <cfRule type="cellIs" dxfId="7" priority="2" stopIfTrue="1" operator="greaterThan">
      <formula>0</formula>
    </cfRule>
    <cfRule type="cellIs" dxfId="6" priority="3" stopIfTrue="1" operator="greaterThan">
      <formula>0</formula>
    </cfRule>
    <cfRule type="cellIs" dxfId="5" priority="4" stopIfTrue="1" operator="greaterThan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11</vt:i4>
      </vt:variant>
    </vt:vector>
  </HeadingPairs>
  <TitlesOfParts>
    <vt:vector size="11" baseType="lpstr">
      <vt:lpstr>REITORIA-BU</vt:lpstr>
      <vt:lpstr>CEAVI</vt:lpstr>
      <vt:lpstr>CESFI</vt:lpstr>
      <vt:lpstr>CEFID</vt:lpstr>
      <vt:lpstr>CCT</vt:lpstr>
      <vt:lpstr>CAV</vt:lpstr>
      <vt:lpstr>CERES</vt:lpstr>
      <vt:lpstr>CEO</vt:lpstr>
      <vt:lpstr>CEPLAN</vt:lpstr>
      <vt:lpstr>CESMO</vt:lpstr>
      <vt:lpstr>GESTOR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RAUL.FRANCIO</dc:creator>
  <cp:lastModifiedBy>LETÍCIA-SEGECON/FPOLIS</cp:lastModifiedBy>
  <cp:lastPrinted>2014-10-20T19:05:16Z</cp:lastPrinted>
  <dcterms:created xsi:type="dcterms:W3CDTF">2013-01-22T17:20:20Z</dcterms:created>
  <dcterms:modified xsi:type="dcterms:W3CDTF">2025-11-18T20:37:39Z</dcterms:modified>
</cp:coreProperties>
</file>